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2" sheetId="1" r:id="rId1"/>
    <sheet name="2011" sheetId="2" r:id="rId2"/>
    <sheet name="2009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<sst xmlns="http://schemas.openxmlformats.org/spreadsheetml/2006/main" count="278" uniqueCount="166">
  <si>
    <t>Varer til kiosk 17.mai 2011</t>
  </si>
  <si>
    <t>Ansvarleg</t>
  </si>
  <si>
    <t>Bestilt</t>
  </si>
  <si>
    <t>Levert tilbake</t>
  </si>
  <si>
    <t xml:space="preserve">Betalt kr. </t>
  </si>
  <si>
    <t>Trond /</t>
  </si>
  <si>
    <t>Pengeskrin (3 stk.)</t>
  </si>
  <si>
    <t>Karstein helge</t>
  </si>
  <si>
    <t>Pølsekokar / pølseklyper / "pølseholdarar"</t>
  </si>
  <si>
    <t>Bosbøtter</t>
  </si>
  <si>
    <t xml:space="preserve">4 stk. </t>
  </si>
  <si>
    <t>Kiosken (Avtale med Johannes Nes)</t>
  </si>
  <si>
    <t>2 fryseboksar</t>
  </si>
  <si>
    <t>Spar v/Mats</t>
  </si>
  <si>
    <t>9307,00</t>
  </si>
  <si>
    <t>Kroneis (jordbær og sjokolade)</t>
  </si>
  <si>
    <t>256 stk.</t>
  </si>
  <si>
    <t>157 stk</t>
  </si>
  <si>
    <t>Kjell inge /</t>
  </si>
  <si>
    <t>Creme mandel</t>
  </si>
  <si>
    <t>60 stk</t>
  </si>
  <si>
    <t>50 stk</t>
  </si>
  <si>
    <t>Geir</t>
  </si>
  <si>
    <t>Båtis</t>
  </si>
  <si>
    <t>120 stk.</t>
  </si>
  <si>
    <t>64 stk</t>
  </si>
  <si>
    <t xml:space="preserve">friskis </t>
  </si>
  <si>
    <t>192 stk.</t>
  </si>
  <si>
    <t>136 stk</t>
  </si>
  <si>
    <t>Pølsepapir</t>
  </si>
  <si>
    <t>1000 stk.</t>
  </si>
  <si>
    <t>Serviettar a 75 stk</t>
  </si>
  <si>
    <t>7 pk</t>
  </si>
  <si>
    <t>grillpølser 32 pk. a 10 stk. a. kr 29.90 = 320 stk.</t>
  </si>
  <si>
    <t>20 pk.</t>
  </si>
  <si>
    <t>4 pk</t>
  </si>
  <si>
    <t>Brus 0,5 l  (fanta,cola,sprite,fanta exotic,pepsi max,)(a kr.14.00)</t>
  </si>
  <si>
    <t>18 kassar</t>
  </si>
  <si>
    <t>9 kassar + 3 flasker</t>
  </si>
  <si>
    <t>Winerpølser first price (a 12 stk.)</t>
  </si>
  <si>
    <t>40 pk.</t>
  </si>
  <si>
    <t>23 pk</t>
  </si>
  <si>
    <t>Pølsebrød (a 12 stk)</t>
  </si>
  <si>
    <t>60 pk.</t>
  </si>
  <si>
    <t>30 pk</t>
  </si>
  <si>
    <t>Ketsjup</t>
  </si>
  <si>
    <t>15 flasker</t>
  </si>
  <si>
    <t>13 fl</t>
  </si>
  <si>
    <t>Sennep</t>
  </si>
  <si>
    <t>4 flasker</t>
  </si>
  <si>
    <t>1 fl</t>
  </si>
  <si>
    <t>Kaffi</t>
  </si>
  <si>
    <t>24 pk.</t>
  </si>
  <si>
    <t>16 pk</t>
  </si>
  <si>
    <t>Filterposar</t>
  </si>
  <si>
    <t>1 pk.</t>
  </si>
  <si>
    <t>Kaffifløyte</t>
  </si>
  <si>
    <t>3 pk.</t>
  </si>
  <si>
    <t>Buljong</t>
  </si>
  <si>
    <t>Bossekker</t>
  </si>
  <si>
    <t>5 pk.</t>
  </si>
  <si>
    <t>Isabella (a 10)</t>
  </si>
  <si>
    <t>16 pk.</t>
  </si>
  <si>
    <t>11 pk</t>
  </si>
  <si>
    <t>Friskis (a 10)</t>
  </si>
  <si>
    <t>9 pk</t>
  </si>
  <si>
    <t>Kaffikoppar reklame evergood</t>
  </si>
  <si>
    <t>450 stk.</t>
  </si>
  <si>
    <t>Luster Sparebank</t>
  </si>
  <si>
    <t>Vekslepengar  avtale med Odd Solvi</t>
  </si>
  <si>
    <t>8000 kr.</t>
  </si>
  <si>
    <t xml:space="preserve">Kjell inge </t>
  </si>
  <si>
    <t>Hafslo Skule</t>
  </si>
  <si>
    <t>Kaffitraktar</t>
  </si>
  <si>
    <t>Kaffikanner</t>
  </si>
  <si>
    <t>Skøyteledningar / Utebord til å ha inne i kiosken</t>
  </si>
  <si>
    <t>Klassen</t>
  </si>
  <si>
    <t>9 fam. bakar platekaker/muffinsar/skillingsbollar/skulebollar</t>
  </si>
  <si>
    <t xml:space="preserve">9*/(40 - 50 stk) = 450 stk. totalt </t>
  </si>
  <si>
    <t>Prisliste / Lage plakatar</t>
  </si>
  <si>
    <t>Pølse m/brød: 20 kr</t>
  </si>
  <si>
    <t>Brus: 25 kr</t>
  </si>
  <si>
    <t>Kaffi: 10 kr</t>
  </si>
  <si>
    <t>Kake: 5 kr</t>
  </si>
  <si>
    <t>Kroneis (jordbær og sjokolade)            kr. 25.00</t>
  </si>
  <si>
    <t>Creme mandel                                      kr.25.00</t>
  </si>
  <si>
    <t>Båtis                                                     kr.25.00</t>
  </si>
  <si>
    <t>Friskis                                                  kr.20.00</t>
  </si>
  <si>
    <t>Isabella                                               kr.10.00</t>
  </si>
  <si>
    <t>Friskis liten                                        kr.10.00</t>
  </si>
  <si>
    <t>Utgifter totalt</t>
  </si>
  <si>
    <t>Inntekter i kasse</t>
  </si>
  <si>
    <t>21874,00</t>
  </si>
  <si>
    <t>Overskot</t>
  </si>
  <si>
    <t>12566,00</t>
  </si>
  <si>
    <t>Resultat 17.mai 2011</t>
  </si>
  <si>
    <t>Inntekter</t>
  </si>
  <si>
    <t>Utgifter</t>
  </si>
  <si>
    <t>Sal</t>
  </si>
  <si>
    <t xml:space="preserve">varer - Spar </t>
  </si>
  <si>
    <t>Totalt</t>
  </si>
  <si>
    <t>Overskot 17. mai 2011</t>
  </si>
  <si>
    <t>Varer til kiosk 17.mai 2009</t>
  </si>
  <si>
    <t>Helene</t>
  </si>
  <si>
    <t>Brus 0,5 l  (solo,cola,sitron,champagne,pepsi max, vatn) Bestilt/lagrast på Hafslo vg.skule (a kr. 9,92)</t>
  </si>
  <si>
    <t>6 kasar og 16 flasker (5 kassar og 19 flasker/21 vassflasker)</t>
  </si>
  <si>
    <t>10 stk. ?</t>
  </si>
  <si>
    <t>1 fryseboks</t>
  </si>
  <si>
    <t>Narvesen v/Per Sverre Moe</t>
  </si>
  <si>
    <t>Ellen</t>
  </si>
  <si>
    <t>200 stk.</t>
  </si>
  <si>
    <t xml:space="preserve">3 pk. </t>
  </si>
  <si>
    <t>Royal (mørk og lys)</t>
  </si>
  <si>
    <t>100 stk.</t>
  </si>
  <si>
    <t xml:space="preserve">2 pk. </t>
  </si>
  <si>
    <t>Snickers</t>
  </si>
  <si>
    <t>50 stk.</t>
  </si>
  <si>
    <t>Skruven</t>
  </si>
  <si>
    <t>150 stk.</t>
  </si>
  <si>
    <t>700 stk.</t>
  </si>
  <si>
    <t>Serviettar</t>
  </si>
  <si>
    <t>500 stk</t>
  </si>
  <si>
    <t>1 stk.</t>
  </si>
  <si>
    <t xml:space="preserve">Spar </t>
  </si>
  <si>
    <t>Winerpølser (a 12 stk.)</t>
  </si>
  <si>
    <t>35 pk.</t>
  </si>
  <si>
    <t>27 pk.</t>
  </si>
  <si>
    <t>33 pk.</t>
  </si>
  <si>
    <t>10 fl.</t>
  </si>
  <si>
    <t>1 fl.</t>
  </si>
  <si>
    <t>8 pk</t>
  </si>
  <si>
    <t>7 pk.</t>
  </si>
  <si>
    <t>REMA</t>
  </si>
  <si>
    <t>Grillpølser 20 pk. a 16 stk. a. kr 23,90 = 320 stk.</t>
  </si>
  <si>
    <t>Kaffikoppar</t>
  </si>
  <si>
    <t>Vekslepengar</t>
  </si>
  <si>
    <t>Skøyteledningar / Utebord</t>
  </si>
  <si>
    <t>Helene/Ellen</t>
  </si>
  <si>
    <t>Brus: 20 kr</t>
  </si>
  <si>
    <t>Is: Sjå plakat</t>
  </si>
  <si>
    <t>Ellen/Helene</t>
  </si>
  <si>
    <t>Resultat 17.mai 2009:</t>
  </si>
  <si>
    <t>Varer - HIL (brus)</t>
  </si>
  <si>
    <t>Varer - Spar (div.)</t>
  </si>
  <si>
    <t>Varer - Rema(div.)</t>
  </si>
  <si>
    <t>Varer - Narvesen((brus)</t>
  </si>
  <si>
    <t>Overskot 17. mai 2009</t>
  </si>
  <si>
    <t xml:space="preserve"> </t>
  </si>
  <si>
    <t>40 stk</t>
  </si>
  <si>
    <t>Varer til kiosk 17.mai 2013</t>
  </si>
  <si>
    <t>Grillpølser</t>
  </si>
  <si>
    <t>7 flasker</t>
  </si>
  <si>
    <t>3 flasker</t>
  </si>
  <si>
    <t xml:space="preserve">3x 6 pk </t>
  </si>
  <si>
    <t>2 pk</t>
  </si>
  <si>
    <t xml:space="preserve">10 pk </t>
  </si>
  <si>
    <t>12 pk</t>
  </si>
  <si>
    <t>0,5 l brus ( 14 x 6 pepsi max , 20 x 6 cola, 50 fanta , 50 fanta exotic , 50 urge )</t>
  </si>
  <si>
    <t xml:space="preserve">40 pk </t>
  </si>
  <si>
    <t xml:space="preserve">10 pk  </t>
  </si>
  <si>
    <t xml:space="preserve">Spar v/ Geir </t>
  </si>
  <si>
    <t>Pølsebrød a 8</t>
  </si>
  <si>
    <t xml:space="preserve">Lomper </t>
  </si>
  <si>
    <t xml:space="preserve">15 pk </t>
  </si>
  <si>
    <t>200 stk</t>
  </si>
  <si>
    <t xml:space="preserve">120 stk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</si>
</sst>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2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2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wrapText="1"/>
    </xf>
    <xf numFmtId="0" fontId="6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5.7109375" style="1" customWidth="1"/>
    <col min="2" max="2" width="10.7109375" style="1" customWidth="1"/>
    <col min="3" max="3" width="16.7109375" style="2" customWidth="1"/>
    <col min="4" max="4" width="16.421875" style="3" customWidth="1"/>
    <col min="5" max="5" width="14.28125" style="1" customWidth="1"/>
    <col min="6" max="9" width="0" style="1" hidden="1" customWidth="1"/>
    <col min="10" max="16384" width="9.140625" style="1" customWidth="1"/>
  </cols>
  <sheetData>
    <row r="1" spans="1:2" ht="30">
      <c r="A1" s="4" t="s">
        <v>149</v>
      </c>
      <c r="B1" s="23">
        <v>14</v>
      </c>
    </row>
    <row r="2" spans="2:5" s="5" customFormat="1" ht="15">
      <c r="B2" s="5" t="s">
        <v>2</v>
      </c>
      <c r="C2" s="6" t="s">
        <v>3</v>
      </c>
      <c r="D2" s="6" t="s">
        <v>4</v>
      </c>
      <c r="E2" s="5" t="s">
        <v>147</v>
      </c>
    </row>
    <row r="3" spans="1:4" s="7" customFormat="1" ht="15">
      <c r="A3" s="8"/>
      <c r="C3" s="8"/>
      <c r="D3" s="6"/>
    </row>
    <row r="4" spans="1:9" s="5" customFormat="1" ht="15">
      <c r="A4" s="6" t="s">
        <v>160</v>
      </c>
      <c r="C4" s="6"/>
      <c r="D4" s="6" t="s">
        <v>147</v>
      </c>
      <c r="F4" s="5">
        <v>10</v>
      </c>
      <c r="G4" s="5">
        <v>400</v>
      </c>
      <c r="I4" s="5">
        <f>PRODUCT(F4,G4)</f>
        <v>4000</v>
      </c>
    </row>
    <row r="5" spans="1:5" s="7" customFormat="1" ht="15">
      <c r="A5" s="8" t="s">
        <v>15</v>
      </c>
      <c r="B5" s="7" t="s">
        <v>164</v>
      </c>
      <c r="C5" s="8" t="s">
        <v>147</v>
      </c>
      <c r="D5" s="6"/>
      <c r="E5" s="5" t="s">
        <v>147</v>
      </c>
    </row>
    <row r="6" spans="1:5" s="7" customFormat="1" ht="15">
      <c r="A6" s="8" t="s">
        <v>19</v>
      </c>
      <c r="B6" s="7" t="s">
        <v>148</v>
      </c>
      <c r="C6" s="8" t="s">
        <v>147</v>
      </c>
      <c r="D6" s="6"/>
      <c r="E6" s="5" t="s">
        <v>147</v>
      </c>
    </row>
    <row r="7" spans="1:4" s="7" customFormat="1" ht="15">
      <c r="A7" s="8" t="s">
        <v>23</v>
      </c>
      <c r="B7" s="7" t="s">
        <v>148</v>
      </c>
      <c r="C7" s="8" t="s">
        <v>147</v>
      </c>
      <c r="D7" s="6"/>
    </row>
    <row r="8" spans="1:4" s="7" customFormat="1" ht="15">
      <c r="A8" s="8" t="s">
        <v>26</v>
      </c>
      <c r="B8" s="7" t="s">
        <v>165</v>
      </c>
      <c r="C8" s="8" t="s">
        <v>147</v>
      </c>
      <c r="D8" s="6"/>
    </row>
    <row r="9" spans="1:4" s="7" customFormat="1" ht="15">
      <c r="A9" s="8" t="s">
        <v>29</v>
      </c>
      <c r="B9" s="7" t="s">
        <v>30</v>
      </c>
      <c r="C9" s="8"/>
      <c r="D9" s="6"/>
    </row>
    <row r="10" spans="1:4" s="7" customFormat="1" ht="15">
      <c r="A10" s="8" t="s">
        <v>31</v>
      </c>
      <c r="B10" s="7" t="s">
        <v>32</v>
      </c>
      <c r="C10" s="8"/>
      <c r="D10" s="6"/>
    </row>
    <row r="11" spans="1:4" s="7" customFormat="1" ht="15">
      <c r="A11" s="8" t="s">
        <v>150</v>
      </c>
      <c r="B11" s="7" t="s">
        <v>158</v>
      </c>
      <c r="C11" s="8" t="s">
        <v>147</v>
      </c>
      <c r="D11" s="6"/>
    </row>
    <row r="12" spans="1:9" s="5" customFormat="1" ht="29.25">
      <c r="A12" s="8" t="s">
        <v>157</v>
      </c>
      <c r="B12" s="7"/>
      <c r="C12" s="8" t="s">
        <v>147</v>
      </c>
      <c r="D12" s="7"/>
      <c r="G12" s="5">
        <v>1748.6</v>
      </c>
      <c r="H12" s="5">
        <f>11*14.9</f>
        <v>163.9</v>
      </c>
      <c r="I12" s="5">
        <f>G12-H12</f>
        <v>1584.6999999999998</v>
      </c>
    </row>
    <row r="13" spans="1:4" s="7" customFormat="1" ht="15">
      <c r="A13" s="8" t="s">
        <v>39</v>
      </c>
      <c r="B13" s="7" t="s">
        <v>159</v>
      </c>
      <c r="C13" s="8" t="s">
        <v>147</v>
      </c>
      <c r="D13" s="6"/>
    </row>
    <row r="14" spans="1:4" s="7" customFormat="1" ht="15">
      <c r="A14" s="8" t="s">
        <v>161</v>
      </c>
      <c r="B14" s="7" t="s">
        <v>158</v>
      </c>
      <c r="C14" s="8" t="s">
        <v>147</v>
      </c>
      <c r="D14" s="6"/>
    </row>
    <row r="15" spans="1:4" s="7" customFormat="1" ht="15">
      <c r="A15" s="8" t="s">
        <v>45</v>
      </c>
      <c r="B15" s="7" t="s">
        <v>151</v>
      </c>
      <c r="C15" s="8" t="s">
        <v>147</v>
      </c>
      <c r="D15" s="6"/>
    </row>
    <row r="16" spans="1:4" s="7" customFormat="1" ht="15">
      <c r="A16" s="8" t="s">
        <v>48</v>
      </c>
      <c r="B16" s="7" t="s">
        <v>152</v>
      </c>
      <c r="C16" s="8" t="s">
        <v>147</v>
      </c>
      <c r="D16" s="6"/>
    </row>
    <row r="17" spans="1:4" s="7" customFormat="1" ht="15">
      <c r="A17" s="8" t="s">
        <v>51</v>
      </c>
      <c r="B17" s="7" t="s">
        <v>153</v>
      </c>
      <c r="C17" s="8" t="s">
        <v>147</v>
      </c>
      <c r="D17" s="6"/>
    </row>
    <row r="18" spans="1:4" s="7" customFormat="1" ht="15">
      <c r="A18" s="8" t="s">
        <v>54</v>
      </c>
      <c r="B18" s="7" t="s">
        <v>55</v>
      </c>
      <c r="C18" s="8"/>
      <c r="D18" s="6"/>
    </row>
    <row r="19" spans="1:4" s="7" customFormat="1" ht="15">
      <c r="A19" s="8" t="s">
        <v>56</v>
      </c>
      <c r="B19" s="7" t="s">
        <v>57</v>
      </c>
      <c r="C19" s="8"/>
      <c r="D19" s="6"/>
    </row>
    <row r="20" spans="1:4" s="7" customFormat="1" ht="15">
      <c r="A20" s="8" t="s">
        <v>58</v>
      </c>
      <c r="B20" s="7" t="s">
        <v>55</v>
      </c>
      <c r="C20" s="8"/>
      <c r="D20" s="6"/>
    </row>
    <row r="21" spans="1:4" s="7" customFormat="1" ht="15">
      <c r="A21" s="8" t="s">
        <v>59</v>
      </c>
      <c r="B21" s="7" t="s">
        <v>154</v>
      </c>
      <c r="C21" s="8" t="s">
        <v>147</v>
      </c>
      <c r="D21" s="6"/>
    </row>
    <row r="22" spans="1:4" s="7" customFormat="1" ht="15">
      <c r="A22" s="8" t="s">
        <v>61</v>
      </c>
      <c r="B22" s="7" t="s">
        <v>155</v>
      </c>
      <c r="C22" s="8" t="s">
        <v>147</v>
      </c>
      <c r="D22" s="6"/>
    </row>
    <row r="23" spans="1:4" s="7" customFormat="1" ht="15">
      <c r="A23" s="8" t="s">
        <v>64</v>
      </c>
      <c r="B23" s="7" t="s">
        <v>156</v>
      </c>
      <c r="C23" s="8" t="s">
        <v>147</v>
      </c>
      <c r="D23" s="6"/>
    </row>
    <row r="24" spans="1:4" s="5" customFormat="1" ht="15">
      <c r="A24" s="8" t="s">
        <v>66</v>
      </c>
      <c r="B24" s="7" t="s">
        <v>67</v>
      </c>
      <c r="C24" s="6"/>
      <c r="D24" s="6"/>
    </row>
    <row r="25" spans="1:4" s="7" customFormat="1" ht="15">
      <c r="A25" s="8" t="s">
        <v>162</v>
      </c>
      <c r="B25" s="7" t="s">
        <v>163</v>
      </c>
      <c r="C25" s="8"/>
      <c r="D25" s="6"/>
    </row>
    <row r="26" spans="1:4" s="5" customFormat="1" ht="15">
      <c r="A26" s="6"/>
      <c r="C26" s="6"/>
      <c r="D26" s="6"/>
    </row>
    <row r="27" spans="1:4" s="7" customFormat="1" ht="15">
      <c r="A27" s="8"/>
      <c r="C27" s="8"/>
      <c r="D27" s="6"/>
    </row>
    <row r="28" spans="1:4" s="7" customFormat="1" ht="15">
      <c r="A28" s="8"/>
      <c r="C28" s="8"/>
      <c r="D28" s="6"/>
    </row>
    <row r="29" spans="1:4" s="7" customFormat="1" ht="15">
      <c r="A29" s="8"/>
      <c r="C29" s="8"/>
      <c r="D29" s="6"/>
    </row>
    <row r="30" spans="1:4" s="5" customFormat="1" ht="15">
      <c r="A30" s="6"/>
      <c r="C30" s="6"/>
      <c r="D30" s="6"/>
    </row>
    <row r="31" spans="1:4" s="7" customFormat="1" ht="15">
      <c r="A31" s="8"/>
      <c r="C31" s="8"/>
      <c r="D31" s="6"/>
    </row>
    <row r="32" spans="1:5" s="7" customFormat="1" ht="15">
      <c r="A32" s="6"/>
      <c r="C32" s="8"/>
      <c r="D32" s="6"/>
      <c r="E32" s="5"/>
    </row>
    <row r="33" spans="1:5" s="7" customFormat="1" ht="15">
      <c r="A33" s="8"/>
      <c r="C33" s="8"/>
      <c r="D33" s="6"/>
      <c r="E33" s="5"/>
    </row>
    <row r="34" spans="1:4" s="7" customFormat="1" ht="15">
      <c r="A34" s="8"/>
      <c r="C34" s="8"/>
      <c r="D34" s="6"/>
    </row>
    <row r="35" spans="1:4" s="7" customFormat="1" ht="15">
      <c r="A35" s="8"/>
      <c r="C35" s="8"/>
      <c r="D35" s="6"/>
    </row>
    <row r="36" spans="1:4" s="7" customFormat="1" ht="15">
      <c r="A36" s="8"/>
      <c r="C36" s="8"/>
      <c r="D36" s="6"/>
    </row>
    <row r="37" spans="3:4" s="7" customFormat="1" ht="15">
      <c r="C37" s="8"/>
      <c r="D37" s="6"/>
    </row>
    <row r="38" spans="3:4" s="7" customFormat="1" ht="15">
      <c r="C38" s="8"/>
      <c r="D38" s="6"/>
    </row>
    <row r="39" spans="1:5" s="7" customFormat="1" ht="15">
      <c r="A39" s="8"/>
      <c r="C39" s="8"/>
      <c r="D39" s="6"/>
      <c r="E39" s="5"/>
    </row>
    <row r="41" spans="1:4" s="9" customFormat="1" ht="15.75">
      <c r="A41" s="1"/>
      <c r="C41" s="3"/>
      <c r="D41" s="3"/>
    </row>
    <row r="42" spans="1:4" s="9" customFormat="1" ht="15.75">
      <c r="A42" s="1"/>
      <c r="C42" s="3"/>
      <c r="D42" s="3"/>
    </row>
    <row r="43" spans="3:4" s="9" customFormat="1" ht="15.75">
      <c r="C43" s="3"/>
      <c r="D43" s="3"/>
    </row>
    <row r="45" ht="15.75">
      <c r="A45" s="9"/>
    </row>
    <row r="46" ht="15.75">
      <c r="A46" s="9"/>
    </row>
    <row r="47" ht="15.75">
      <c r="A47" s="9"/>
    </row>
    <row r="48" spans="2:4" s="9" customFormat="1" ht="15.75">
      <c r="B48" s="10"/>
      <c r="C48" s="11"/>
      <c r="D48" s="3"/>
    </row>
    <row r="49" spans="2:4" s="9" customFormat="1" ht="15.75">
      <c r="B49" s="10"/>
      <c r="C49" s="11"/>
      <c r="D49" s="3"/>
    </row>
    <row r="50" spans="2:4" s="9" customFormat="1" ht="15.75">
      <c r="B50" s="10"/>
      <c r="C50" s="11"/>
      <c r="D50" s="3"/>
    </row>
    <row r="51" spans="2:4" s="9" customFormat="1" ht="15.75">
      <c r="B51" s="10"/>
      <c r="C51" s="11"/>
      <c r="D51" s="3"/>
    </row>
    <row r="52" spans="2:4" s="9" customFormat="1" ht="15.75">
      <c r="B52" s="10"/>
      <c r="C52" s="11"/>
      <c r="D52" s="3"/>
    </row>
    <row r="53" spans="2:4" s="9" customFormat="1" ht="15.75">
      <c r="B53" s="10"/>
      <c r="C53" s="11"/>
      <c r="D53" s="3"/>
    </row>
    <row r="54" spans="2:4" s="9" customFormat="1" ht="15.75">
      <c r="B54" s="10"/>
      <c r="C54" s="11"/>
      <c r="D54" s="3"/>
    </row>
    <row r="55" spans="2:4" s="9" customFormat="1" ht="15.75">
      <c r="B55" s="10"/>
      <c r="C55" s="11"/>
      <c r="D55" s="3"/>
    </row>
    <row r="56" spans="3:4" s="9" customFormat="1" ht="15.75">
      <c r="C56" s="3"/>
      <c r="D56" s="1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34">
      <selection activeCell="A34" sqref="A1:IV16384"/>
    </sheetView>
  </sheetViews>
  <sheetFormatPr defaultColWidth="9.140625" defaultRowHeight="12.75"/>
  <cols>
    <col min="1" max="1" width="48.00390625" style="1" customWidth="1"/>
    <col min="2" max="2" width="12.28125" style="1" customWidth="1"/>
    <col min="3" max="3" width="16.140625" style="2" customWidth="1"/>
    <col min="4" max="4" width="16.421875" style="3" customWidth="1"/>
    <col min="5" max="5" width="14.28125" style="1" customWidth="1"/>
    <col min="6" max="9" width="0" style="1" hidden="1" customWidth="1"/>
    <col min="10" max="16384" width="9.140625" style="1" customWidth="1"/>
  </cols>
  <sheetData>
    <row r="1" spans="1:5" ht="30">
      <c r="A1" s="4" t="s">
        <v>0</v>
      </c>
      <c r="E1" s="1" t="s">
        <v>1</v>
      </c>
    </row>
    <row r="2" spans="2:5" s="5" customFormat="1" ht="15">
      <c r="B2" s="5" t="s">
        <v>2</v>
      </c>
      <c r="C2" s="6" t="s">
        <v>3</v>
      </c>
      <c r="D2" s="6" t="s">
        <v>4</v>
      </c>
      <c r="E2" s="5" t="s">
        <v>5</v>
      </c>
    </row>
    <row r="3" spans="1:9" s="7" customFormat="1" ht="15">
      <c r="A3" s="6" t="s">
        <v>6</v>
      </c>
      <c r="C3" s="8"/>
      <c r="D3" s="6"/>
      <c r="E3" s="5" t="s">
        <v>7</v>
      </c>
      <c r="F3" s="7">
        <v>10.92</v>
      </c>
      <c r="G3" s="7">
        <v>269</v>
      </c>
      <c r="I3" s="7">
        <f>PRODUCT(F3,G3)</f>
        <v>2937.48</v>
      </c>
    </row>
    <row r="4" spans="1:9" s="7" customFormat="1" ht="15">
      <c r="A4" s="6" t="s">
        <v>8</v>
      </c>
      <c r="C4" s="8"/>
      <c r="D4" s="6"/>
      <c r="F4" s="7">
        <v>9.62</v>
      </c>
      <c r="G4" s="7">
        <v>3</v>
      </c>
      <c r="I4" s="7">
        <f>SUM(F4*G4)</f>
        <v>28.86</v>
      </c>
    </row>
    <row r="5" spans="1:9" s="7" customFormat="1" ht="15">
      <c r="A5" s="6" t="s">
        <v>9</v>
      </c>
      <c r="B5" s="7" t="s">
        <v>10</v>
      </c>
      <c r="C5" s="8"/>
      <c r="D5" s="6"/>
      <c r="I5" s="7">
        <f>SUM(I3:I4)</f>
        <v>2966.34</v>
      </c>
    </row>
    <row r="6" spans="1:4" s="7" customFormat="1" ht="15">
      <c r="A6" s="6" t="s">
        <v>11</v>
      </c>
      <c r="C6" s="8"/>
      <c r="D6" s="6"/>
    </row>
    <row r="7" spans="1:4" s="7" customFormat="1" ht="15">
      <c r="A7" s="6" t="s">
        <v>12</v>
      </c>
      <c r="C7" s="8"/>
      <c r="D7" s="6"/>
    </row>
    <row r="8" spans="1:4" s="7" customFormat="1" ht="15">
      <c r="A8" s="8"/>
      <c r="C8" s="8"/>
      <c r="D8" s="6"/>
    </row>
    <row r="9" spans="1:9" s="5" customFormat="1" ht="15">
      <c r="A9" s="6" t="s">
        <v>13</v>
      </c>
      <c r="C9" s="6"/>
      <c r="D9" s="6" t="s">
        <v>14</v>
      </c>
      <c r="F9" s="5">
        <v>10</v>
      </c>
      <c r="G9" s="5">
        <v>400</v>
      </c>
      <c r="I9" s="5">
        <f>PRODUCT(F9,G9)</f>
        <v>4000</v>
      </c>
    </row>
    <row r="10" spans="1:5" s="7" customFormat="1" ht="15">
      <c r="A10" s="8" t="s">
        <v>15</v>
      </c>
      <c r="B10" s="7" t="s">
        <v>16</v>
      </c>
      <c r="C10" s="8" t="s">
        <v>17</v>
      </c>
      <c r="D10" s="6"/>
      <c r="E10" s="5" t="s">
        <v>18</v>
      </c>
    </row>
    <row r="11" spans="1:5" s="7" customFormat="1" ht="15">
      <c r="A11" s="8" t="s">
        <v>19</v>
      </c>
      <c r="B11" s="7" t="s">
        <v>20</v>
      </c>
      <c r="C11" s="8" t="s">
        <v>21</v>
      </c>
      <c r="D11" s="6"/>
      <c r="E11" s="5" t="s">
        <v>22</v>
      </c>
    </row>
    <row r="12" spans="1:4" s="7" customFormat="1" ht="15">
      <c r="A12" s="8" t="s">
        <v>23</v>
      </c>
      <c r="B12" s="7" t="s">
        <v>24</v>
      </c>
      <c r="C12" s="8" t="s">
        <v>25</v>
      </c>
      <c r="D12" s="6"/>
    </row>
    <row r="13" spans="1:4" s="7" customFormat="1" ht="15">
      <c r="A13" s="8" t="s">
        <v>26</v>
      </c>
      <c r="B13" s="7" t="s">
        <v>27</v>
      </c>
      <c r="C13" s="8" t="s">
        <v>28</v>
      </c>
      <c r="D13" s="6"/>
    </row>
    <row r="14" spans="1:4" s="7" customFormat="1" ht="15">
      <c r="A14" s="8" t="s">
        <v>29</v>
      </c>
      <c r="B14" s="7" t="s">
        <v>30</v>
      </c>
      <c r="C14" s="8"/>
      <c r="D14" s="6"/>
    </row>
    <row r="15" spans="1:4" s="7" customFormat="1" ht="15">
      <c r="A15" s="8" t="s">
        <v>31</v>
      </c>
      <c r="B15" s="7" t="s">
        <v>32</v>
      </c>
      <c r="C15" s="8"/>
      <c r="D15" s="6"/>
    </row>
    <row r="16" spans="1:4" s="7" customFormat="1" ht="15">
      <c r="A16" s="8" t="s">
        <v>33</v>
      </c>
      <c r="B16" s="7" t="s">
        <v>34</v>
      </c>
      <c r="C16" s="8" t="s">
        <v>35</v>
      </c>
      <c r="D16" s="6"/>
    </row>
    <row r="17" spans="1:9" s="5" customFormat="1" ht="29.25">
      <c r="A17" s="8" t="s">
        <v>36</v>
      </c>
      <c r="B17" s="7" t="s">
        <v>37</v>
      </c>
      <c r="C17" s="8" t="s">
        <v>38</v>
      </c>
      <c r="D17" s="7"/>
      <c r="G17" s="5">
        <v>1748.6</v>
      </c>
      <c r="H17" s="5">
        <f>11*14.9</f>
        <v>163.9</v>
      </c>
      <c r="I17" s="5">
        <f>G17-H17</f>
        <v>1584.6999999999998</v>
      </c>
    </row>
    <row r="18" spans="1:4" s="7" customFormat="1" ht="15">
      <c r="A18" s="8" t="s">
        <v>39</v>
      </c>
      <c r="B18" s="7" t="s">
        <v>40</v>
      </c>
      <c r="C18" s="8" t="s">
        <v>41</v>
      </c>
      <c r="D18" s="6"/>
    </row>
    <row r="19" spans="1:4" s="7" customFormat="1" ht="15">
      <c r="A19" s="8" t="s">
        <v>42</v>
      </c>
      <c r="B19" s="7" t="s">
        <v>43</v>
      </c>
      <c r="C19" s="8" t="s">
        <v>44</v>
      </c>
      <c r="D19" s="6"/>
    </row>
    <row r="20" spans="1:4" s="7" customFormat="1" ht="15">
      <c r="A20" s="8" t="s">
        <v>45</v>
      </c>
      <c r="B20" s="7" t="s">
        <v>46</v>
      </c>
      <c r="C20" s="8" t="s">
        <v>47</v>
      </c>
      <c r="D20" s="6"/>
    </row>
    <row r="21" spans="1:4" s="7" customFormat="1" ht="15">
      <c r="A21" s="8" t="s">
        <v>48</v>
      </c>
      <c r="B21" s="7" t="s">
        <v>49</v>
      </c>
      <c r="C21" s="8" t="s">
        <v>50</v>
      </c>
      <c r="D21" s="6"/>
    </row>
    <row r="22" spans="1:4" s="7" customFormat="1" ht="15">
      <c r="A22" s="8" t="s">
        <v>51</v>
      </c>
      <c r="B22" s="7" t="s">
        <v>52</v>
      </c>
      <c r="C22" s="8" t="s">
        <v>53</v>
      </c>
      <c r="D22" s="6"/>
    </row>
    <row r="23" spans="1:4" s="7" customFormat="1" ht="15">
      <c r="A23" s="8" t="s">
        <v>54</v>
      </c>
      <c r="B23" s="7" t="s">
        <v>55</v>
      </c>
      <c r="C23" s="8"/>
      <c r="D23" s="6"/>
    </row>
    <row r="24" spans="1:4" s="7" customFormat="1" ht="15">
      <c r="A24" s="8" t="s">
        <v>56</v>
      </c>
      <c r="B24" s="7" t="s">
        <v>57</v>
      </c>
      <c r="C24" s="8"/>
      <c r="D24" s="6"/>
    </row>
    <row r="25" spans="1:4" s="7" customFormat="1" ht="15">
      <c r="A25" s="8" t="s">
        <v>58</v>
      </c>
      <c r="B25" s="7" t="s">
        <v>55</v>
      </c>
      <c r="C25" s="8"/>
      <c r="D25" s="6"/>
    </row>
    <row r="26" spans="1:4" s="7" customFormat="1" ht="15">
      <c r="A26" s="8" t="s">
        <v>59</v>
      </c>
      <c r="B26" s="7" t="s">
        <v>60</v>
      </c>
      <c r="C26" s="8" t="s">
        <v>35</v>
      </c>
      <c r="D26" s="6"/>
    </row>
    <row r="27" spans="1:4" s="7" customFormat="1" ht="15">
      <c r="A27" s="8" t="s">
        <v>61</v>
      </c>
      <c r="B27" s="7" t="s">
        <v>62</v>
      </c>
      <c r="C27" s="8" t="s">
        <v>63</v>
      </c>
      <c r="D27" s="6"/>
    </row>
    <row r="28" spans="1:4" s="7" customFormat="1" ht="15">
      <c r="A28" s="8" t="s">
        <v>64</v>
      </c>
      <c r="B28" s="7" t="s">
        <v>62</v>
      </c>
      <c r="C28" s="8" t="s">
        <v>65</v>
      </c>
      <c r="D28" s="6"/>
    </row>
    <row r="29" spans="1:4" s="5" customFormat="1" ht="15">
      <c r="A29" s="8" t="s">
        <v>66</v>
      </c>
      <c r="B29" s="7" t="s">
        <v>67</v>
      </c>
      <c r="C29" s="6"/>
      <c r="D29" s="6"/>
    </row>
    <row r="30" spans="1:4" s="7" customFormat="1" ht="15">
      <c r="A30" s="8"/>
      <c r="C30" s="8"/>
      <c r="D30" s="6"/>
    </row>
    <row r="31" spans="1:4" s="5" customFormat="1" ht="15">
      <c r="A31" s="6" t="s">
        <v>68</v>
      </c>
      <c r="C31" s="6"/>
      <c r="D31" s="6"/>
    </row>
    <row r="32" spans="1:5" s="7" customFormat="1" ht="15">
      <c r="A32" s="8" t="s">
        <v>69</v>
      </c>
      <c r="B32" s="7" t="s">
        <v>70</v>
      </c>
      <c r="C32" s="8"/>
      <c r="D32" s="6"/>
      <c r="E32" s="5" t="s">
        <v>71</v>
      </c>
    </row>
    <row r="33" spans="1:4" s="7" customFormat="1" ht="15">
      <c r="A33" s="8"/>
      <c r="C33" s="8"/>
      <c r="D33" s="6"/>
    </row>
    <row r="34" spans="1:4" s="5" customFormat="1" ht="15">
      <c r="A34" s="6" t="s">
        <v>72</v>
      </c>
      <c r="C34" s="6"/>
      <c r="D34" s="6"/>
    </row>
    <row r="35" spans="1:4" s="7" customFormat="1" ht="15">
      <c r="A35" s="8" t="s">
        <v>73</v>
      </c>
      <c r="C35" s="8"/>
      <c r="D35" s="6"/>
    </row>
    <row r="36" spans="1:4" s="7" customFormat="1" ht="15">
      <c r="A36" s="8" t="s">
        <v>74</v>
      </c>
      <c r="C36" s="8"/>
      <c r="D36" s="6"/>
    </row>
    <row r="37" spans="1:4" s="7" customFormat="1" ht="15">
      <c r="A37" s="8" t="s">
        <v>75</v>
      </c>
      <c r="C37" s="8"/>
      <c r="D37" s="6"/>
    </row>
    <row r="38" spans="1:4" s="5" customFormat="1" ht="15">
      <c r="A38" s="6" t="s">
        <v>76</v>
      </c>
      <c r="C38" s="6"/>
      <c r="D38" s="6"/>
    </row>
    <row r="39" spans="1:4" s="7" customFormat="1" ht="29.25">
      <c r="A39" s="8" t="s">
        <v>77</v>
      </c>
      <c r="B39" s="7" t="s">
        <v>78</v>
      </c>
      <c r="C39" s="8"/>
      <c r="D39" s="6"/>
    </row>
    <row r="40" spans="1:5" s="7" customFormat="1" ht="15">
      <c r="A40" s="6" t="s">
        <v>79</v>
      </c>
      <c r="C40" s="8"/>
      <c r="D40" s="6"/>
      <c r="E40" s="5" t="s">
        <v>18</v>
      </c>
    </row>
    <row r="41" spans="1:5" s="7" customFormat="1" ht="15">
      <c r="A41" s="8" t="s">
        <v>80</v>
      </c>
      <c r="C41" s="8"/>
      <c r="D41" s="6"/>
      <c r="E41" s="5" t="s">
        <v>22</v>
      </c>
    </row>
    <row r="42" spans="1:4" s="7" customFormat="1" ht="15">
      <c r="A42" s="8" t="s">
        <v>81</v>
      </c>
      <c r="C42" s="8"/>
      <c r="D42" s="6"/>
    </row>
    <row r="43" spans="1:4" s="7" customFormat="1" ht="15">
      <c r="A43" s="8" t="s">
        <v>82</v>
      </c>
      <c r="C43" s="8"/>
      <c r="D43" s="6"/>
    </row>
    <row r="44" spans="1:4" s="7" customFormat="1" ht="15">
      <c r="A44" s="8" t="s">
        <v>83</v>
      </c>
      <c r="C44" s="8"/>
      <c r="D44" s="6"/>
    </row>
    <row r="45" spans="1:4" s="7" customFormat="1" ht="15">
      <c r="A45" s="7" t="s">
        <v>84</v>
      </c>
      <c r="C45" s="8"/>
      <c r="D45" s="6"/>
    </row>
    <row r="46" spans="1:4" s="7" customFormat="1" ht="15">
      <c r="A46" s="7" t="s">
        <v>85</v>
      </c>
      <c r="C46" s="8"/>
      <c r="D46" s="6"/>
    </row>
    <row r="47" spans="1:5" s="7" customFormat="1" ht="15">
      <c r="A47" s="8" t="s">
        <v>86</v>
      </c>
      <c r="C47" s="8"/>
      <c r="D47" s="6"/>
      <c r="E47" s="5"/>
    </row>
    <row r="48" ht="15.75">
      <c r="A48" s="1" t="s">
        <v>87</v>
      </c>
    </row>
    <row r="49" spans="1:4" s="9" customFormat="1" ht="15.75">
      <c r="A49" s="1" t="s">
        <v>88</v>
      </c>
      <c r="C49" s="3"/>
      <c r="D49" s="3"/>
    </row>
    <row r="50" spans="1:4" s="9" customFormat="1" ht="15.75">
      <c r="A50" s="1" t="s">
        <v>89</v>
      </c>
      <c r="C50" s="3"/>
      <c r="D50" s="3"/>
    </row>
    <row r="51" spans="3:4" s="9" customFormat="1" ht="15.75">
      <c r="C51" s="3"/>
      <c r="D51" s="3"/>
    </row>
    <row r="53" spans="1:4" ht="15.75">
      <c r="A53" s="9" t="s">
        <v>90</v>
      </c>
      <c r="D53" s="3" t="s">
        <v>14</v>
      </c>
    </row>
    <row r="54" spans="1:4" ht="15.75">
      <c r="A54" s="9" t="s">
        <v>91</v>
      </c>
      <c r="D54" s="3" t="s">
        <v>92</v>
      </c>
    </row>
    <row r="55" spans="1:4" ht="15.75">
      <c r="A55" s="9" t="s">
        <v>93</v>
      </c>
      <c r="D55" s="3" t="s">
        <v>94</v>
      </c>
    </row>
    <row r="56" spans="2:4" s="9" customFormat="1" ht="15.75">
      <c r="B56" s="10"/>
      <c r="C56" s="11"/>
      <c r="D56" s="3"/>
    </row>
    <row r="57" spans="2:4" s="9" customFormat="1" ht="15.75">
      <c r="B57" s="10"/>
      <c r="C57" s="11"/>
      <c r="D57" s="3"/>
    </row>
    <row r="58" spans="1:4" s="9" customFormat="1" ht="15.75">
      <c r="A58" s="9" t="s">
        <v>95</v>
      </c>
      <c r="B58" s="10" t="s">
        <v>96</v>
      </c>
      <c r="C58" s="11" t="s">
        <v>97</v>
      </c>
      <c r="D58" s="3"/>
    </row>
    <row r="59" spans="2:4" s="9" customFormat="1" ht="15.75">
      <c r="B59" s="10"/>
      <c r="C59" s="11"/>
      <c r="D59" s="3"/>
    </row>
    <row r="60" spans="1:4" s="9" customFormat="1" ht="15.75">
      <c r="A60" s="9" t="s">
        <v>98</v>
      </c>
      <c r="B60" s="10">
        <v>21874</v>
      </c>
      <c r="C60" s="11"/>
      <c r="D60" s="3"/>
    </row>
    <row r="61" spans="1:4" s="9" customFormat="1" ht="15.75">
      <c r="A61" s="9" t="s">
        <v>99</v>
      </c>
      <c r="B61" s="10"/>
      <c r="C61" s="11">
        <v>9307</v>
      </c>
      <c r="D61" s="3"/>
    </row>
    <row r="62" spans="1:4" s="9" customFormat="1" ht="15.75">
      <c r="A62" s="9" t="s">
        <v>100</v>
      </c>
      <c r="B62" s="10">
        <f>SUM(B58:B61)</f>
        <v>21874</v>
      </c>
      <c r="C62" s="11">
        <v>9307</v>
      </c>
      <c r="D62" s="3"/>
    </row>
    <row r="63" spans="2:4" s="9" customFormat="1" ht="15.75">
      <c r="B63" s="10"/>
      <c r="C63" s="11"/>
      <c r="D63" s="3"/>
    </row>
    <row r="64" spans="1:4" s="9" customFormat="1" ht="15.75">
      <c r="A64" s="9" t="s">
        <v>101</v>
      </c>
      <c r="C64" s="3"/>
      <c r="D64" s="11">
        <v>12566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39">
      <selection activeCell="M56" sqref="M56"/>
    </sheetView>
  </sheetViews>
  <sheetFormatPr defaultColWidth="9.140625" defaultRowHeight="12.75"/>
  <cols>
    <col min="1" max="1" width="48.28125" style="12" customWidth="1"/>
    <col min="2" max="2" width="10.28125" style="12" customWidth="1"/>
    <col min="3" max="3" width="16.140625" style="13" customWidth="1"/>
    <col min="4" max="4" width="10.8515625" style="14" customWidth="1"/>
    <col min="5" max="5" width="14.28125" style="12" customWidth="1"/>
    <col min="6" max="9" width="0" style="12" hidden="1" customWidth="1"/>
    <col min="10" max="16384" width="9.140625" style="12" customWidth="1"/>
  </cols>
  <sheetData>
    <row r="1" spans="1:5" ht="30">
      <c r="A1" s="15" t="s">
        <v>102</v>
      </c>
      <c r="E1" s="12" t="s">
        <v>1</v>
      </c>
    </row>
    <row r="2" spans="1:5" s="16" customFormat="1" ht="15">
      <c r="A2" s="16" t="s">
        <v>13</v>
      </c>
      <c r="B2" s="16" t="s">
        <v>2</v>
      </c>
      <c r="C2" s="17" t="s">
        <v>3</v>
      </c>
      <c r="D2" s="17" t="s">
        <v>4</v>
      </c>
      <c r="E2" s="16" t="s">
        <v>103</v>
      </c>
    </row>
    <row r="3" spans="1:9" s="19" customFormat="1" ht="72">
      <c r="A3" s="18" t="s">
        <v>104</v>
      </c>
      <c r="B3" s="19" t="s">
        <v>37</v>
      </c>
      <c r="C3" s="18" t="s">
        <v>105</v>
      </c>
      <c r="D3" s="17">
        <v>2966.34</v>
      </c>
      <c r="F3" s="19">
        <v>10.92</v>
      </c>
      <c r="G3" s="19">
        <v>269</v>
      </c>
      <c r="I3" s="19">
        <f>PRODUCT(F3,G3)</f>
        <v>2937.48</v>
      </c>
    </row>
    <row r="4" spans="1:9" s="19" customFormat="1" ht="15">
      <c r="A4" s="18" t="s">
        <v>8</v>
      </c>
      <c r="C4" s="18"/>
      <c r="D4" s="17"/>
      <c r="F4" s="19">
        <v>9.62</v>
      </c>
      <c r="G4" s="19">
        <v>3</v>
      </c>
      <c r="I4" s="19">
        <f>SUM(F4*G4)</f>
        <v>28.86</v>
      </c>
    </row>
    <row r="5" spans="1:9" s="19" customFormat="1" ht="15">
      <c r="A5" s="18" t="s">
        <v>9</v>
      </c>
      <c r="B5" s="19" t="s">
        <v>106</v>
      </c>
      <c r="C5" s="18"/>
      <c r="D5" s="17"/>
      <c r="I5" s="19">
        <f>SUM(I3:I4)</f>
        <v>2966.34</v>
      </c>
    </row>
    <row r="6" spans="1:4" s="19" customFormat="1" ht="15">
      <c r="A6" s="18" t="s">
        <v>11</v>
      </c>
      <c r="C6" s="18"/>
      <c r="D6" s="17"/>
    </row>
    <row r="7" spans="1:4" s="19" customFormat="1" ht="15">
      <c r="A7" s="18" t="s">
        <v>107</v>
      </c>
      <c r="C7" s="18"/>
      <c r="D7" s="17"/>
    </row>
    <row r="8" spans="1:4" s="19" customFormat="1" ht="15">
      <c r="A8" s="18"/>
      <c r="C8" s="18"/>
      <c r="D8" s="17"/>
    </row>
    <row r="9" spans="1:9" s="16" customFormat="1" ht="15">
      <c r="A9" s="17" t="s">
        <v>108</v>
      </c>
      <c r="C9" s="17"/>
      <c r="D9" s="17">
        <v>4000</v>
      </c>
      <c r="E9" s="16" t="s">
        <v>109</v>
      </c>
      <c r="F9" s="16">
        <v>10</v>
      </c>
      <c r="G9" s="16">
        <v>400</v>
      </c>
      <c r="I9" s="16">
        <f>PRODUCT(F9,G9)</f>
        <v>4000</v>
      </c>
    </row>
    <row r="10" spans="1:4" s="19" customFormat="1" ht="15">
      <c r="A10" s="18" t="s">
        <v>15</v>
      </c>
      <c r="B10" s="19" t="s">
        <v>110</v>
      </c>
      <c r="C10" s="18" t="s">
        <v>111</v>
      </c>
      <c r="D10" s="17"/>
    </row>
    <row r="11" spans="1:4" s="19" customFormat="1" ht="15">
      <c r="A11" s="18" t="s">
        <v>112</v>
      </c>
      <c r="B11" s="19" t="s">
        <v>113</v>
      </c>
      <c r="C11" s="18" t="s">
        <v>114</v>
      </c>
      <c r="D11" s="17"/>
    </row>
    <row r="12" spans="1:4" s="19" customFormat="1" ht="15">
      <c r="A12" s="18" t="s">
        <v>115</v>
      </c>
      <c r="B12" s="19" t="s">
        <v>116</v>
      </c>
      <c r="C12" s="18"/>
      <c r="D12" s="17"/>
    </row>
    <row r="13" spans="1:4" s="19" customFormat="1" ht="15">
      <c r="A13" s="18" t="s">
        <v>117</v>
      </c>
      <c r="B13" s="19" t="s">
        <v>118</v>
      </c>
      <c r="C13" s="18"/>
      <c r="D13" s="17"/>
    </row>
    <row r="14" spans="1:4" s="19" customFormat="1" ht="15">
      <c r="A14" s="18" t="s">
        <v>29</v>
      </c>
      <c r="B14" s="19" t="s">
        <v>119</v>
      </c>
      <c r="C14" s="18"/>
      <c r="D14" s="17"/>
    </row>
    <row r="15" spans="1:4" s="19" customFormat="1" ht="15">
      <c r="A15" s="18" t="s">
        <v>120</v>
      </c>
      <c r="B15" s="19" t="s">
        <v>121</v>
      </c>
      <c r="C15" s="18"/>
      <c r="D15" s="17"/>
    </row>
    <row r="16" spans="1:4" s="19" customFormat="1" ht="15">
      <c r="A16" s="18" t="s">
        <v>107</v>
      </c>
      <c r="B16" s="19" t="s">
        <v>122</v>
      </c>
      <c r="C16" s="18"/>
      <c r="D16" s="17"/>
    </row>
    <row r="17" spans="1:9" s="16" customFormat="1" ht="15">
      <c r="A17" s="17" t="s">
        <v>123</v>
      </c>
      <c r="C17" s="17"/>
      <c r="D17" s="16">
        <v>1584.7</v>
      </c>
      <c r="E17" s="16" t="s">
        <v>109</v>
      </c>
      <c r="G17" s="16">
        <v>1748.6</v>
      </c>
      <c r="H17" s="16">
        <f>11*14.9</f>
        <v>163.9</v>
      </c>
      <c r="I17" s="16">
        <f>G17-H17</f>
        <v>1584.6999999999998</v>
      </c>
    </row>
    <row r="18" spans="1:4" s="19" customFormat="1" ht="15">
      <c r="A18" s="18" t="s">
        <v>124</v>
      </c>
      <c r="B18" s="19" t="s">
        <v>125</v>
      </c>
      <c r="C18" s="18" t="s">
        <v>126</v>
      </c>
      <c r="D18" s="17"/>
    </row>
    <row r="19" spans="1:4" s="19" customFormat="1" ht="15">
      <c r="A19" s="18" t="s">
        <v>42</v>
      </c>
      <c r="B19" s="19" t="s">
        <v>43</v>
      </c>
      <c r="C19" s="18" t="s">
        <v>127</v>
      </c>
      <c r="D19" s="17"/>
    </row>
    <row r="20" spans="1:4" s="19" customFormat="1" ht="15">
      <c r="A20" s="18" t="s">
        <v>45</v>
      </c>
      <c r="B20" s="19" t="s">
        <v>46</v>
      </c>
      <c r="C20" s="18" t="s">
        <v>128</v>
      </c>
      <c r="D20" s="17"/>
    </row>
    <row r="21" spans="1:4" s="19" customFormat="1" ht="15">
      <c r="A21" s="18" t="s">
        <v>48</v>
      </c>
      <c r="B21" s="19" t="s">
        <v>49</v>
      </c>
      <c r="C21" s="18" t="s">
        <v>129</v>
      </c>
      <c r="D21" s="17"/>
    </row>
    <row r="22" spans="1:4" s="19" customFormat="1" ht="15">
      <c r="A22" s="18" t="s">
        <v>51</v>
      </c>
      <c r="B22" s="19" t="s">
        <v>52</v>
      </c>
      <c r="C22" s="18" t="s">
        <v>63</v>
      </c>
      <c r="D22" s="17"/>
    </row>
    <row r="23" spans="1:4" s="19" customFormat="1" ht="15">
      <c r="A23" s="18" t="s">
        <v>54</v>
      </c>
      <c r="B23" s="19" t="s">
        <v>55</v>
      </c>
      <c r="C23" s="18"/>
      <c r="D23" s="17"/>
    </row>
    <row r="24" spans="1:4" s="19" customFormat="1" ht="15">
      <c r="A24" s="18" t="s">
        <v>56</v>
      </c>
      <c r="B24" s="19" t="s">
        <v>57</v>
      </c>
      <c r="C24" s="18"/>
      <c r="D24" s="17"/>
    </row>
    <row r="25" spans="1:4" s="19" customFormat="1" ht="15">
      <c r="A25" s="18" t="s">
        <v>58</v>
      </c>
      <c r="B25" s="19" t="s">
        <v>55</v>
      </c>
      <c r="C25" s="18"/>
      <c r="D25" s="17"/>
    </row>
    <row r="26" spans="1:4" s="19" customFormat="1" ht="15">
      <c r="A26" s="18" t="s">
        <v>59</v>
      </c>
      <c r="B26" s="19" t="s">
        <v>60</v>
      </c>
      <c r="C26" s="18" t="s">
        <v>111</v>
      </c>
      <c r="D26" s="17"/>
    </row>
    <row r="27" spans="1:4" s="19" customFormat="1" ht="15">
      <c r="A27" s="18" t="s">
        <v>61</v>
      </c>
      <c r="B27" s="19" t="s">
        <v>62</v>
      </c>
      <c r="C27" s="18" t="s">
        <v>130</v>
      </c>
      <c r="D27" s="17"/>
    </row>
    <row r="28" spans="1:4" s="19" customFormat="1" ht="15">
      <c r="A28" s="18" t="s">
        <v>64</v>
      </c>
      <c r="B28" s="19" t="s">
        <v>62</v>
      </c>
      <c r="C28" s="18" t="s">
        <v>131</v>
      </c>
      <c r="D28" s="17"/>
    </row>
    <row r="29" spans="1:5" s="16" customFormat="1" ht="15">
      <c r="A29" s="17" t="s">
        <v>132</v>
      </c>
      <c r="C29" s="17"/>
      <c r="D29" s="17"/>
      <c r="E29" s="16" t="s">
        <v>103</v>
      </c>
    </row>
    <row r="30" spans="1:4" s="19" customFormat="1" ht="15">
      <c r="A30" s="18" t="s">
        <v>133</v>
      </c>
      <c r="B30" s="19" t="s">
        <v>34</v>
      </c>
      <c r="C30" s="18"/>
      <c r="D30" s="17">
        <v>480</v>
      </c>
    </row>
    <row r="31" spans="1:5" s="16" customFormat="1" ht="15">
      <c r="A31" s="17" t="s">
        <v>68</v>
      </c>
      <c r="C31" s="17"/>
      <c r="D31" s="17"/>
      <c r="E31" s="16" t="s">
        <v>103</v>
      </c>
    </row>
    <row r="32" spans="1:4" s="19" customFormat="1" ht="15">
      <c r="A32" s="18" t="s">
        <v>134</v>
      </c>
      <c r="B32" s="19" t="s">
        <v>67</v>
      </c>
      <c r="C32" s="18"/>
      <c r="D32" s="17"/>
    </row>
    <row r="33" spans="1:4" s="19" customFormat="1" ht="15">
      <c r="A33" s="18" t="s">
        <v>135</v>
      </c>
      <c r="B33" s="19" t="s">
        <v>70</v>
      </c>
      <c r="C33" s="18"/>
      <c r="D33" s="17"/>
    </row>
    <row r="34" spans="1:5" s="16" customFormat="1" ht="15">
      <c r="A34" s="17" t="s">
        <v>72</v>
      </c>
      <c r="C34" s="17"/>
      <c r="D34" s="17"/>
      <c r="E34" s="16" t="s">
        <v>103</v>
      </c>
    </row>
    <row r="35" spans="1:4" s="19" customFormat="1" ht="15">
      <c r="A35" s="18" t="s">
        <v>73</v>
      </c>
      <c r="C35" s="18"/>
      <c r="D35" s="17"/>
    </row>
    <row r="36" spans="1:4" s="19" customFormat="1" ht="15">
      <c r="A36" s="18" t="s">
        <v>74</v>
      </c>
      <c r="C36" s="18"/>
      <c r="D36" s="17"/>
    </row>
    <row r="37" spans="1:4" s="19" customFormat="1" ht="15">
      <c r="A37" s="18" t="s">
        <v>136</v>
      </c>
      <c r="C37" s="18"/>
      <c r="D37" s="17"/>
    </row>
    <row r="38" spans="1:5" s="16" customFormat="1" ht="15">
      <c r="A38" s="17" t="s">
        <v>76</v>
      </c>
      <c r="C38" s="17"/>
      <c r="D38" s="17"/>
      <c r="E38" s="16" t="s">
        <v>137</v>
      </c>
    </row>
    <row r="39" spans="1:4" s="19" customFormat="1" ht="29.25">
      <c r="A39" s="18" t="s">
        <v>77</v>
      </c>
      <c r="B39" s="19" t="s">
        <v>78</v>
      </c>
      <c r="C39" s="18"/>
      <c r="D39" s="17"/>
    </row>
    <row r="40" spans="1:5" s="19" customFormat="1" ht="15">
      <c r="A40" s="17" t="s">
        <v>79</v>
      </c>
      <c r="C40" s="18"/>
      <c r="D40" s="17"/>
      <c r="E40" s="16" t="s">
        <v>109</v>
      </c>
    </row>
    <row r="41" spans="1:4" s="19" customFormat="1" ht="15">
      <c r="A41" s="18" t="s">
        <v>80</v>
      </c>
      <c r="C41" s="18"/>
      <c r="D41" s="17"/>
    </row>
    <row r="42" spans="1:4" s="19" customFormat="1" ht="15">
      <c r="A42" s="18" t="s">
        <v>138</v>
      </c>
      <c r="C42" s="18"/>
      <c r="D42" s="17"/>
    </row>
    <row r="43" spans="1:4" s="19" customFormat="1" ht="15">
      <c r="A43" s="18" t="s">
        <v>82</v>
      </c>
      <c r="C43" s="18"/>
      <c r="D43" s="17"/>
    </row>
    <row r="44" spans="1:4" s="19" customFormat="1" ht="15">
      <c r="A44" s="18" t="s">
        <v>83</v>
      </c>
      <c r="C44" s="18"/>
      <c r="D44" s="17"/>
    </row>
    <row r="45" spans="1:4" s="19" customFormat="1" ht="15">
      <c r="A45" s="19" t="s">
        <v>139</v>
      </c>
      <c r="C45" s="18"/>
      <c r="D45" s="17"/>
    </row>
    <row r="46" spans="3:4" s="19" customFormat="1" ht="15">
      <c r="C46" s="18"/>
      <c r="D46" s="17"/>
    </row>
    <row r="47" spans="1:5" s="19" customFormat="1" ht="15">
      <c r="A47" s="17" t="s">
        <v>6</v>
      </c>
      <c r="C47" s="18"/>
      <c r="D47" s="17"/>
      <c r="E47" s="16" t="s">
        <v>140</v>
      </c>
    </row>
    <row r="49" spans="1:4" s="20" customFormat="1" ht="15.75">
      <c r="A49" s="20" t="s">
        <v>90</v>
      </c>
      <c r="C49" s="14"/>
      <c r="D49" s="14">
        <f>SUM(D3:D48)</f>
        <v>9031.04</v>
      </c>
    </row>
    <row r="50" spans="1:4" s="20" customFormat="1" ht="15.75">
      <c r="A50" s="20" t="s">
        <v>91</v>
      </c>
      <c r="C50" s="14"/>
      <c r="D50" s="14">
        <v>24156.5</v>
      </c>
    </row>
    <row r="51" spans="1:4" s="20" customFormat="1" ht="15.75">
      <c r="A51" s="20" t="s">
        <v>93</v>
      </c>
      <c r="C51" s="14"/>
      <c r="D51" s="14">
        <f>D50-D49</f>
        <v>15125.46</v>
      </c>
    </row>
    <row r="56" spans="1:4" s="20" customFormat="1" ht="15.75">
      <c r="A56" s="20" t="s">
        <v>141</v>
      </c>
      <c r="B56" s="21" t="s">
        <v>96</v>
      </c>
      <c r="C56" s="22" t="s">
        <v>97</v>
      </c>
      <c r="D56" s="14"/>
    </row>
    <row r="57" spans="2:4" s="20" customFormat="1" ht="15.75">
      <c r="B57" s="21"/>
      <c r="C57" s="22"/>
      <c r="D57" s="14"/>
    </row>
    <row r="58" spans="1:4" s="20" customFormat="1" ht="15.75">
      <c r="A58" s="20" t="s">
        <v>98</v>
      </c>
      <c r="B58" s="21">
        <v>24156.5</v>
      </c>
      <c r="C58" s="22"/>
      <c r="D58" s="14"/>
    </row>
    <row r="59" spans="1:4" s="20" customFormat="1" ht="15.75">
      <c r="A59" s="20" t="s">
        <v>142</v>
      </c>
      <c r="B59" s="21"/>
      <c r="C59" s="22">
        <v>2966.34</v>
      </c>
      <c r="D59" s="14"/>
    </row>
    <row r="60" spans="1:4" s="20" customFormat="1" ht="15.75">
      <c r="A60" s="20" t="s">
        <v>143</v>
      </c>
      <c r="B60" s="21"/>
      <c r="C60" s="22">
        <v>1584.7</v>
      </c>
      <c r="D60" s="14"/>
    </row>
    <row r="61" spans="1:4" s="20" customFormat="1" ht="15.75">
      <c r="A61" s="20" t="s">
        <v>144</v>
      </c>
      <c r="B61" s="21"/>
      <c r="C61" s="22">
        <v>480</v>
      </c>
      <c r="D61" s="14"/>
    </row>
    <row r="62" spans="1:4" s="20" customFormat="1" ht="15.75">
      <c r="A62" s="20" t="s">
        <v>145</v>
      </c>
      <c r="B62" s="21"/>
      <c r="C62" s="22">
        <v>4000</v>
      </c>
      <c r="D62" s="14"/>
    </row>
    <row r="63" spans="1:4" s="20" customFormat="1" ht="15.75">
      <c r="A63" s="20" t="s">
        <v>100</v>
      </c>
      <c r="B63" s="21">
        <f>SUM(B58:B62)</f>
        <v>24156.5</v>
      </c>
      <c r="C63" s="22">
        <f>SUM(C58:C62)</f>
        <v>9031.04</v>
      </c>
      <c r="D63" s="14"/>
    </row>
    <row r="64" spans="2:4" s="20" customFormat="1" ht="15.75">
      <c r="B64" s="21"/>
      <c r="C64" s="22"/>
      <c r="D64" s="14"/>
    </row>
    <row r="65" spans="1:4" s="20" customFormat="1" ht="15.75">
      <c r="A65" s="20" t="s">
        <v>146</v>
      </c>
      <c r="C65" s="14"/>
      <c r="D65" s="22">
        <f>SUM(B63-C63)</f>
        <v>15125.46</v>
      </c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portrait" paperSize="9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Bruheim, Gunn-Irene Sviggum (NO - Sogndal)</dc:creator>
  <cp:keywords/>
  <dc:description/>
  <cp:lastModifiedBy>Ertesvåg Kjell</cp:lastModifiedBy>
  <cp:lastPrinted>2014-05-04T10:09:26Z</cp:lastPrinted>
  <dcterms:created xsi:type="dcterms:W3CDTF">2012-05-09T19:25:48Z</dcterms:created>
  <dcterms:modified xsi:type="dcterms:W3CDTF">2015-02-04T07:56:41Z</dcterms:modified>
  <cp:category/>
  <cp:version/>
  <cp:contentType/>
  <cp:contentStatus/>
</cp:coreProperties>
</file>