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 activeTab="8"/>
  </bookViews>
  <sheets>
    <sheet name="Resultatliste" sheetId="9" r:id="rId1"/>
    <sheet name="Registrering" sheetId="1" r:id="rId2"/>
    <sheet name="Barn (tom 8.klasse)" sheetId="3" r:id="rId3"/>
    <sheet name="Dame" sheetId="2" r:id="rId4"/>
    <sheet name="Herre" sheetId="4" r:id="rId5"/>
    <sheet name="Familie" sheetId="5" r:id="rId6"/>
    <sheet name="Båt 1 person" sheetId="6" r:id="rId7"/>
    <sheet name="Båt Familie" sheetId="7" r:id="rId8"/>
    <sheet name="Flugestong" sheetId="8" r:id="rId9"/>
  </sheets>
  <definedNames>
    <definedName name="_xlnm._FilterDatabase" localSheetId="2" hidden="1">'Barn (tom 8.klasse)'!$B$1:$K$134</definedName>
    <definedName name="_xlnm._FilterDatabase" localSheetId="6" hidden="1">'Båt 1 person'!$B$3:$K$133</definedName>
    <definedName name="_xlnm._FilterDatabase" localSheetId="7" hidden="1">'Båt Familie'!$B$3:$K$134</definedName>
    <definedName name="_xlnm._FilterDatabase" localSheetId="3" hidden="1">Dame!$B$3:$K$134</definedName>
    <definedName name="_xlnm._FilterDatabase" localSheetId="5" hidden="1">Familie!$B$3:$K$133</definedName>
    <definedName name="_xlnm._FilterDatabase" localSheetId="8" hidden="1">Flugestong!$B$3:$K$133</definedName>
    <definedName name="_xlnm._FilterDatabase" localSheetId="4" hidden="1">Herre!$B$3:$K$133</definedName>
    <definedName name="_xlnm._FilterDatabase" localSheetId="1" hidden="1">Registrering!$B$3:$H$133</definedName>
    <definedName name="_xlnm.Criteria" localSheetId="2">'Barn (tom 8.klasse)'!$N$1:$V$2</definedName>
    <definedName name="_xlnm.Extract" localSheetId="2">'Barn (tom 8.klasse)'!$N$4:$V$4</definedName>
  </definedNames>
  <calcPr calcId="145621"/>
</workbook>
</file>

<file path=xl/calcChain.xml><?xml version="1.0" encoding="utf-8"?>
<calcChain xmlns="http://schemas.openxmlformats.org/spreadsheetml/2006/main">
  <c r="AR134" i="3" l="1"/>
  <c r="AQ134" i="3"/>
  <c r="AP134" i="3"/>
  <c r="AO134" i="3"/>
  <c r="AN134" i="3"/>
  <c r="AM134" i="3"/>
  <c r="AL134" i="3"/>
  <c r="AK134" i="3"/>
  <c r="AR133" i="3"/>
  <c r="AQ133" i="3"/>
  <c r="AP133" i="3"/>
  <c r="AO133" i="3"/>
  <c r="AN133" i="3"/>
  <c r="AM133" i="3"/>
  <c r="AL133" i="3"/>
  <c r="AK133" i="3"/>
  <c r="AR132" i="3"/>
  <c r="AQ132" i="3"/>
  <c r="AP132" i="3"/>
  <c r="AO132" i="3"/>
  <c r="AN132" i="3"/>
  <c r="AM132" i="3"/>
  <c r="AL132" i="3"/>
  <c r="AK132" i="3"/>
  <c r="AR131" i="3"/>
  <c r="AQ131" i="3"/>
  <c r="AP131" i="3"/>
  <c r="AO131" i="3"/>
  <c r="AN131" i="3"/>
  <c r="AM131" i="3"/>
  <c r="AL131" i="3"/>
  <c r="AK131" i="3"/>
  <c r="AR130" i="3"/>
  <c r="AQ130" i="3"/>
  <c r="AP130" i="3"/>
  <c r="AO130" i="3"/>
  <c r="AN130" i="3"/>
  <c r="AM130" i="3"/>
  <c r="AL130" i="3"/>
  <c r="AK130" i="3"/>
  <c r="AR129" i="3"/>
  <c r="AQ129" i="3"/>
  <c r="AP129" i="3"/>
  <c r="AO129" i="3"/>
  <c r="AN129" i="3"/>
  <c r="AM129" i="3"/>
  <c r="AL129" i="3"/>
  <c r="AK129" i="3"/>
  <c r="AR128" i="3"/>
  <c r="AQ128" i="3"/>
  <c r="AP128" i="3"/>
  <c r="AO128" i="3"/>
  <c r="AN128" i="3"/>
  <c r="AM128" i="3"/>
  <c r="AL128" i="3"/>
  <c r="AK128" i="3"/>
  <c r="AR127" i="3"/>
  <c r="AQ127" i="3"/>
  <c r="AP127" i="3"/>
  <c r="AO127" i="3"/>
  <c r="AN127" i="3"/>
  <c r="AM127" i="3"/>
  <c r="AL127" i="3"/>
  <c r="AK127" i="3"/>
  <c r="AR126" i="3"/>
  <c r="AQ126" i="3"/>
  <c r="AP126" i="3"/>
  <c r="AO126" i="3"/>
  <c r="AN126" i="3"/>
  <c r="AM126" i="3"/>
  <c r="AL126" i="3"/>
  <c r="AK126" i="3"/>
  <c r="AR125" i="3"/>
  <c r="AQ125" i="3"/>
  <c r="AP125" i="3"/>
  <c r="AO125" i="3"/>
  <c r="AN125" i="3"/>
  <c r="AM125" i="3"/>
  <c r="AL125" i="3"/>
  <c r="AK125" i="3"/>
  <c r="AR124" i="3"/>
  <c r="AQ124" i="3"/>
  <c r="AP124" i="3"/>
  <c r="AO124" i="3"/>
  <c r="AN124" i="3"/>
  <c r="AM124" i="3"/>
  <c r="AL124" i="3"/>
  <c r="AK124" i="3"/>
  <c r="AR123" i="3"/>
  <c r="AQ123" i="3"/>
  <c r="AP123" i="3"/>
  <c r="AO123" i="3"/>
  <c r="AN123" i="3"/>
  <c r="AM123" i="3"/>
  <c r="AL123" i="3"/>
  <c r="AK123" i="3"/>
  <c r="AR122" i="3"/>
  <c r="AQ122" i="3"/>
  <c r="AP122" i="3"/>
  <c r="AO122" i="3"/>
  <c r="AN122" i="3"/>
  <c r="AM122" i="3"/>
  <c r="AL122" i="3"/>
  <c r="AK122" i="3"/>
  <c r="AR121" i="3"/>
  <c r="AQ121" i="3"/>
  <c r="AP121" i="3"/>
  <c r="AO121" i="3"/>
  <c r="AN121" i="3"/>
  <c r="AM121" i="3"/>
  <c r="AL121" i="3"/>
  <c r="AK121" i="3"/>
  <c r="AR120" i="3"/>
  <c r="AQ120" i="3"/>
  <c r="AP120" i="3"/>
  <c r="AO120" i="3"/>
  <c r="AN120" i="3"/>
  <c r="AM120" i="3"/>
  <c r="AL120" i="3"/>
  <c r="AK120" i="3"/>
  <c r="AR119" i="3"/>
  <c r="AQ119" i="3"/>
  <c r="AP119" i="3"/>
  <c r="AO119" i="3"/>
  <c r="AN119" i="3"/>
  <c r="AM119" i="3"/>
  <c r="AL119" i="3"/>
  <c r="AK119" i="3"/>
  <c r="AR118" i="3"/>
  <c r="AQ118" i="3"/>
  <c r="AP118" i="3"/>
  <c r="AO118" i="3"/>
  <c r="AN118" i="3"/>
  <c r="AM118" i="3"/>
  <c r="AL118" i="3"/>
  <c r="AK118" i="3"/>
  <c r="AR117" i="3"/>
  <c r="AQ117" i="3"/>
  <c r="AP117" i="3"/>
  <c r="AO117" i="3"/>
  <c r="AN117" i="3"/>
  <c r="AM117" i="3"/>
  <c r="AL117" i="3"/>
  <c r="AK117" i="3"/>
  <c r="AR116" i="3"/>
  <c r="AQ116" i="3"/>
  <c r="AP116" i="3"/>
  <c r="AO116" i="3"/>
  <c r="AN116" i="3"/>
  <c r="AM116" i="3"/>
  <c r="AL116" i="3"/>
  <c r="AK116" i="3"/>
  <c r="AR115" i="3"/>
  <c r="AQ115" i="3"/>
  <c r="AP115" i="3"/>
  <c r="AO115" i="3"/>
  <c r="AN115" i="3"/>
  <c r="AM115" i="3"/>
  <c r="AL115" i="3"/>
  <c r="AK115" i="3"/>
  <c r="AR114" i="3"/>
  <c r="AQ114" i="3"/>
  <c r="AP114" i="3"/>
  <c r="AO114" i="3"/>
  <c r="AN114" i="3"/>
  <c r="AM114" i="3"/>
  <c r="AL114" i="3"/>
  <c r="AK114" i="3"/>
  <c r="AR113" i="3"/>
  <c r="AQ113" i="3"/>
  <c r="AP113" i="3"/>
  <c r="AO113" i="3"/>
  <c r="AN113" i="3"/>
  <c r="AM113" i="3"/>
  <c r="AL113" i="3"/>
  <c r="AK113" i="3"/>
  <c r="AR112" i="3"/>
  <c r="AQ112" i="3"/>
  <c r="AP112" i="3"/>
  <c r="AO112" i="3"/>
  <c r="AN112" i="3"/>
  <c r="AM112" i="3"/>
  <c r="AL112" i="3"/>
  <c r="AK112" i="3"/>
  <c r="AR111" i="3"/>
  <c r="AQ111" i="3"/>
  <c r="AP111" i="3"/>
  <c r="AO111" i="3"/>
  <c r="AN111" i="3"/>
  <c r="AM111" i="3"/>
  <c r="AL111" i="3"/>
  <c r="AK111" i="3"/>
  <c r="AR110" i="3"/>
  <c r="AQ110" i="3"/>
  <c r="AP110" i="3"/>
  <c r="AO110" i="3"/>
  <c r="AN110" i="3"/>
  <c r="AM110" i="3"/>
  <c r="AL110" i="3"/>
  <c r="AK110" i="3"/>
  <c r="AR109" i="3"/>
  <c r="AQ109" i="3"/>
  <c r="AP109" i="3"/>
  <c r="AO109" i="3"/>
  <c r="AN109" i="3"/>
  <c r="AM109" i="3"/>
  <c r="AL109" i="3"/>
  <c r="AK109" i="3"/>
  <c r="AR108" i="3"/>
  <c r="AQ108" i="3"/>
  <c r="AP108" i="3"/>
  <c r="AO108" i="3"/>
  <c r="AN108" i="3"/>
  <c r="AM108" i="3"/>
  <c r="AL108" i="3"/>
  <c r="AK108" i="3"/>
  <c r="AR107" i="3"/>
  <c r="AQ107" i="3"/>
  <c r="AP107" i="3"/>
  <c r="AO107" i="3"/>
  <c r="AN107" i="3"/>
  <c r="AM107" i="3"/>
  <c r="AL107" i="3"/>
  <c r="AK107" i="3"/>
  <c r="AR106" i="3"/>
  <c r="AQ106" i="3"/>
  <c r="AP106" i="3"/>
  <c r="AO106" i="3"/>
  <c r="AN106" i="3"/>
  <c r="AM106" i="3"/>
  <c r="AL106" i="3"/>
  <c r="AK106" i="3"/>
  <c r="AR105" i="3"/>
  <c r="AQ105" i="3"/>
  <c r="AP105" i="3"/>
  <c r="AO105" i="3"/>
  <c r="AN105" i="3"/>
  <c r="AM105" i="3"/>
  <c r="AL105" i="3"/>
  <c r="AK105" i="3"/>
  <c r="AR104" i="3"/>
  <c r="AQ104" i="3"/>
  <c r="AP104" i="3"/>
  <c r="AO104" i="3"/>
  <c r="AN104" i="3"/>
  <c r="AM104" i="3"/>
  <c r="AL104" i="3"/>
  <c r="AK104" i="3"/>
  <c r="AR103" i="3"/>
  <c r="AQ103" i="3"/>
  <c r="AP103" i="3"/>
  <c r="AO103" i="3"/>
  <c r="AN103" i="3"/>
  <c r="AM103" i="3"/>
  <c r="AL103" i="3"/>
  <c r="AK103" i="3"/>
  <c r="AR102" i="3"/>
  <c r="AQ102" i="3"/>
  <c r="AP102" i="3"/>
  <c r="AO102" i="3"/>
  <c r="AN102" i="3"/>
  <c r="AM102" i="3"/>
  <c r="AL102" i="3"/>
  <c r="AK102" i="3"/>
  <c r="AR101" i="3"/>
  <c r="AQ101" i="3"/>
  <c r="AP101" i="3"/>
  <c r="AO101" i="3"/>
  <c r="AN101" i="3"/>
  <c r="AM101" i="3"/>
  <c r="AL101" i="3"/>
  <c r="AK101" i="3"/>
  <c r="AR100" i="3"/>
  <c r="AQ100" i="3"/>
  <c r="AP100" i="3"/>
  <c r="AO100" i="3"/>
  <c r="AN100" i="3"/>
  <c r="AM100" i="3"/>
  <c r="AL100" i="3"/>
  <c r="AK100" i="3"/>
  <c r="AR99" i="3"/>
  <c r="AQ99" i="3"/>
  <c r="AP99" i="3"/>
  <c r="AO99" i="3"/>
  <c r="AN99" i="3"/>
  <c r="AM99" i="3"/>
  <c r="AL99" i="3"/>
  <c r="AK99" i="3"/>
  <c r="AR98" i="3"/>
  <c r="AQ98" i="3"/>
  <c r="AP98" i="3"/>
  <c r="AO98" i="3"/>
  <c r="AN98" i="3"/>
  <c r="AM98" i="3"/>
  <c r="AL98" i="3"/>
  <c r="AK98" i="3"/>
  <c r="AR97" i="3"/>
  <c r="AQ97" i="3"/>
  <c r="AP97" i="3"/>
  <c r="AO97" i="3"/>
  <c r="AN97" i="3"/>
  <c r="AM97" i="3"/>
  <c r="AL97" i="3"/>
  <c r="AK97" i="3"/>
  <c r="AR96" i="3"/>
  <c r="AQ96" i="3"/>
  <c r="AP96" i="3"/>
  <c r="AO96" i="3"/>
  <c r="AN96" i="3"/>
  <c r="AM96" i="3"/>
  <c r="AL96" i="3"/>
  <c r="AK96" i="3"/>
  <c r="AR95" i="3"/>
  <c r="AQ95" i="3"/>
  <c r="AP95" i="3"/>
  <c r="AO95" i="3"/>
  <c r="AN95" i="3"/>
  <c r="AM95" i="3"/>
  <c r="AL95" i="3"/>
  <c r="AK95" i="3"/>
  <c r="AR94" i="3"/>
  <c r="AQ94" i="3"/>
  <c r="AP94" i="3"/>
  <c r="AO94" i="3"/>
  <c r="AN94" i="3"/>
  <c r="AM94" i="3"/>
  <c r="AL94" i="3"/>
  <c r="AK94" i="3"/>
  <c r="AR93" i="3"/>
  <c r="AQ93" i="3"/>
  <c r="AP93" i="3"/>
  <c r="AO93" i="3"/>
  <c r="AN93" i="3"/>
  <c r="AM93" i="3"/>
  <c r="AL93" i="3"/>
  <c r="AK93" i="3"/>
  <c r="AR92" i="3"/>
  <c r="AQ92" i="3"/>
  <c r="AP92" i="3"/>
  <c r="AO92" i="3"/>
  <c r="AN92" i="3"/>
  <c r="AM92" i="3"/>
  <c r="AL92" i="3"/>
  <c r="AK92" i="3"/>
  <c r="AR91" i="3"/>
  <c r="AQ91" i="3"/>
  <c r="AP91" i="3"/>
  <c r="AO91" i="3"/>
  <c r="AN91" i="3"/>
  <c r="AM91" i="3"/>
  <c r="AL91" i="3"/>
  <c r="AR90" i="3"/>
  <c r="AQ90" i="3"/>
  <c r="AP90" i="3"/>
  <c r="AO90" i="3"/>
  <c r="AN90" i="3"/>
  <c r="AM90" i="3"/>
  <c r="AL90" i="3"/>
  <c r="AK90" i="3"/>
  <c r="AR89" i="3"/>
  <c r="AQ89" i="3"/>
  <c r="AP89" i="3"/>
  <c r="AO89" i="3"/>
  <c r="AN89" i="3"/>
  <c r="AM89" i="3"/>
  <c r="AL89" i="3"/>
  <c r="AR88" i="3"/>
  <c r="AQ88" i="3"/>
  <c r="AP88" i="3"/>
  <c r="AO88" i="3"/>
  <c r="AN88" i="3"/>
  <c r="AM88" i="3"/>
  <c r="AL88" i="3"/>
  <c r="AK88" i="3"/>
  <c r="AR87" i="3"/>
  <c r="AQ87" i="3"/>
  <c r="AP87" i="3"/>
  <c r="AO87" i="3"/>
  <c r="AN87" i="3"/>
  <c r="AM87" i="3"/>
  <c r="AL87" i="3"/>
  <c r="AK87" i="3"/>
  <c r="AR86" i="3"/>
  <c r="AQ86" i="3"/>
  <c r="AP86" i="3"/>
  <c r="AO86" i="3"/>
  <c r="AN86" i="3"/>
  <c r="AM86" i="3"/>
  <c r="AL86" i="3"/>
  <c r="AS85" i="3"/>
  <c r="AR85" i="3"/>
  <c r="AQ85" i="3"/>
  <c r="AP85" i="3"/>
  <c r="AO85" i="3"/>
  <c r="AN85" i="3"/>
  <c r="AM85" i="3"/>
  <c r="AL85" i="3"/>
  <c r="AK85" i="3"/>
  <c r="AR84" i="3"/>
  <c r="AQ84" i="3"/>
  <c r="AP84" i="3"/>
  <c r="AO84" i="3"/>
  <c r="AN84" i="3"/>
  <c r="AM84" i="3"/>
  <c r="AL84" i="3"/>
  <c r="AR83" i="3"/>
  <c r="AQ83" i="3"/>
  <c r="AP83" i="3"/>
  <c r="AO83" i="3"/>
  <c r="AN83" i="3"/>
  <c r="AM83" i="3"/>
  <c r="AL83" i="3"/>
  <c r="AR82" i="3"/>
  <c r="AQ82" i="3"/>
  <c r="AP82" i="3"/>
  <c r="AO82" i="3"/>
  <c r="AN82" i="3"/>
  <c r="AM82" i="3"/>
  <c r="AL82" i="3"/>
  <c r="AK82" i="3"/>
  <c r="AR81" i="3"/>
  <c r="AQ81" i="3"/>
  <c r="AP81" i="3"/>
  <c r="AO81" i="3"/>
  <c r="AN81" i="3"/>
  <c r="AM81" i="3"/>
  <c r="AL81" i="3"/>
  <c r="AK81" i="3"/>
  <c r="AR80" i="3"/>
  <c r="AQ80" i="3"/>
  <c r="AP80" i="3"/>
  <c r="AO80" i="3"/>
  <c r="AN80" i="3"/>
  <c r="AM80" i="3"/>
  <c r="AL80" i="3"/>
  <c r="AR79" i="3"/>
  <c r="AQ79" i="3"/>
  <c r="AP79" i="3"/>
  <c r="AO79" i="3"/>
  <c r="AN79" i="3"/>
  <c r="AM79" i="3"/>
  <c r="AL79" i="3"/>
  <c r="AR78" i="3"/>
  <c r="AQ78" i="3"/>
  <c r="AP78" i="3"/>
  <c r="AO78" i="3"/>
  <c r="AN78" i="3"/>
  <c r="AM78" i="3"/>
  <c r="AL78" i="3"/>
  <c r="AK78" i="3"/>
  <c r="AS77" i="3"/>
  <c r="AR77" i="3"/>
  <c r="AQ77" i="3"/>
  <c r="AP77" i="3"/>
  <c r="AO77" i="3"/>
  <c r="AN77" i="3"/>
  <c r="AM77" i="3"/>
  <c r="AL77" i="3"/>
  <c r="AK77" i="3"/>
  <c r="AR76" i="3"/>
  <c r="AQ76" i="3"/>
  <c r="AP76" i="3"/>
  <c r="AO76" i="3"/>
  <c r="AN76" i="3"/>
  <c r="AM76" i="3"/>
  <c r="AL76" i="3"/>
  <c r="AK76" i="3"/>
  <c r="AR75" i="3"/>
  <c r="AQ75" i="3"/>
  <c r="AP75" i="3"/>
  <c r="AO75" i="3"/>
  <c r="AN75" i="3"/>
  <c r="AM75" i="3"/>
  <c r="AL75" i="3"/>
  <c r="AK75" i="3"/>
  <c r="AR74" i="3"/>
  <c r="AQ74" i="3"/>
  <c r="AP74" i="3"/>
  <c r="AO74" i="3"/>
  <c r="AN74" i="3"/>
  <c r="AM74" i="3"/>
  <c r="AL74" i="3"/>
  <c r="AK74" i="3"/>
  <c r="AS73" i="3"/>
  <c r="AR73" i="3"/>
  <c r="AQ73" i="3"/>
  <c r="AP73" i="3"/>
  <c r="AO73" i="3"/>
  <c r="AN73" i="3"/>
  <c r="AM73" i="3"/>
  <c r="AL73" i="3"/>
  <c r="AK73" i="3"/>
  <c r="AR72" i="3"/>
  <c r="AQ72" i="3"/>
  <c r="AP72" i="3"/>
  <c r="AO72" i="3"/>
  <c r="AN72" i="3"/>
  <c r="AM72" i="3"/>
  <c r="AL72" i="3"/>
  <c r="AK72" i="3"/>
  <c r="AR71" i="3"/>
  <c r="AQ71" i="3"/>
  <c r="AP71" i="3"/>
  <c r="AO71" i="3"/>
  <c r="AN71" i="3"/>
  <c r="AM71" i="3"/>
  <c r="AL71" i="3"/>
  <c r="AK71" i="3"/>
  <c r="AR70" i="3"/>
  <c r="AQ70" i="3"/>
  <c r="AP70" i="3"/>
  <c r="AO70" i="3"/>
  <c r="AN70" i="3"/>
  <c r="AM70" i="3"/>
  <c r="AL70" i="3"/>
  <c r="AK70" i="3"/>
  <c r="AS69" i="3"/>
  <c r="AR69" i="3"/>
  <c r="AQ69" i="3"/>
  <c r="AP69" i="3"/>
  <c r="AO69" i="3"/>
  <c r="AN69" i="3"/>
  <c r="AM69" i="3"/>
  <c r="AL69" i="3"/>
  <c r="AK69" i="3"/>
  <c r="AR68" i="3"/>
  <c r="AQ68" i="3"/>
  <c r="AP68" i="3"/>
  <c r="AO68" i="3"/>
  <c r="AN68" i="3"/>
  <c r="AM68" i="3"/>
  <c r="AL68" i="3"/>
  <c r="AK68" i="3"/>
  <c r="AR67" i="3"/>
  <c r="AQ67" i="3"/>
  <c r="AP67" i="3"/>
  <c r="AO67" i="3"/>
  <c r="AN67" i="3"/>
  <c r="AM67" i="3"/>
  <c r="AL67" i="3"/>
  <c r="AK67" i="3"/>
  <c r="AR66" i="3"/>
  <c r="AQ66" i="3"/>
  <c r="AP66" i="3"/>
  <c r="AO66" i="3"/>
  <c r="AN66" i="3"/>
  <c r="AM66" i="3"/>
  <c r="AL66" i="3"/>
  <c r="AK66" i="3"/>
  <c r="AS65" i="3"/>
  <c r="AR65" i="3"/>
  <c r="AQ65" i="3"/>
  <c r="AP65" i="3"/>
  <c r="AO65" i="3"/>
  <c r="AN65" i="3"/>
  <c r="AM65" i="3"/>
  <c r="AL65" i="3"/>
  <c r="AK65" i="3"/>
  <c r="AR64" i="3"/>
  <c r="AQ64" i="3"/>
  <c r="AP64" i="3"/>
  <c r="AO64" i="3"/>
  <c r="AN64" i="3"/>
  <c r="AM64" i="3"/>
  <c r="AL64" i="3"/>
  <c r="AR63" i="3"/>
  <c r="AQ63" i="3"/>
  <c r="AP63" i="3"/>
  <c r="AO63" i="3"/>
  <c r="AN63" i="3"/>
  <c r="AM63" i="3"/>
  <c r="AL63" i="3"/>
  <c r="AK63" i="3"/>
  <c r="AR62" i="3"/>
  <c r="AQ62" i="3"/>
  <c r="AP62" i="3"/>
  <c r="AO62" i="3"/>
  <c r="AN62" i="3"/>
  <c r="AM62" i="3"/>
  <c r="AL62" i="3"/>
  <c r="AK62" i="3"/>
  <c r="AR61" i="3"/>
  <c r="AQ61" i="3"/>
  <c r="AP61" i="3"/>
  <c r="AO61" i="3"/>
  <c r="AN61" i="3"/>
  <c r="AM61" i="3"/>
  <c r="AL61" i="3"/>
  <c r="AK61" i="3"/>
  <c r="AR60" i="3"/>
  <c r="AQ60" i="3"/>
  <c r="AP60" i="3"/>
  <c r="AO60" i="3"/>
  <c r="AN60" i="3"/>
  <c r="AM60" i="3"/>
  <c r="AL60" i="3"/>
  <c r="AK60" i="3"/>
  <c r="AR59" i="3"/>
  <c r="AQ59" i="3"/>
  <c r="AP59" i="3"/>
  <c r="AO59" i="3"/>
  <c r="AN59" i="3"/>
  <c r="AM59" i="3"/>
  <c r="AL59" i="3"/>
  <c r="AK59" i="3"/>
  <c r="AR58" i="3"/>
  <c r="AQ58" i="3"/>
  <c r="AP58" i="3"/>
  <c r="AO58" i="3"/>
  <c r="AN58" i="3"/>
  <c r="AM58" i="3"/>
  <c r="AL58" i="3"/>
  <c r="AK58" i="3"/>
  <c r="AR57" i="3"/>
  <c r="AQ57" i="3"/>
  <c r="AP57" i="3"/>
  <c r="AO57" i="3"/>
  <c r="AN57" i="3"/>
  <c r="AM57" i="3"/>
  <c r="AL57" i="3"/>
  <c r="AR56" i="3"/>
  <c r="AQ56" i="3"/>
  <c r="AP56" i="3"/>
  <c r="AO56" i="3"/>
  <c r="AN56" i="3"/>
  <c r="AM56" i="3"/>
  <c r="AL56" i="3"/>
  <c r="AK56" i="3"/>
  <c r="AS55" i="3"/>
  <c r="AR55" i="3"/>
  <c r="AQ55" i="3"/>
  <c r="AP55" i="3"/>
  <c r="AO55" i="3"/>
  <c r="AN55" i="3"/>
  <c r="AM55" i="3"/>
  <c r="AL55" i="3"/>
  <c r="AK55" i="3"/>
  <c r="AR54" i="3"/>
  <c r="AQ54" i="3"/>
  <c r="AP54" i="3"/>
  <c r="AO54" i="3"/>
  <c r="AN54" i="3"/>
  <c r="AM54" i="3"/>
  <c r="AL54" i="3"/>
  <c r="AK54" i="3"/>
  <c r="AR53" i="3"/>
  <c r="AQ53" i="3"/>
  <c r="AP53" i="3"/>
  <c r="AO53" i="3"/>
  <c r="AN53" i="3"/>
  <c r="AM53" i="3"/>
  <c r="AL53" i="3"/>
  <c r="AK53" i="3"/>
  <c r="AR52" i="3"/>
  <c r="AQ52" i="3"/>
  <c r="AP52" i="3"/>
  <c r="AO52" i="3"/>
  <c r="AN52" i="3"/>
  <c r="AM52" i="3"/>
  <c r="AL52" i="3"/>
  <c r="AK52" i="3"/>
  <c r="AS51" i="3"/>
  <c r="AR51" i="3"/>
  <c r="AQ51" i="3"/>
  <c r="AP51" i="3"/>
  <c r="AO51" i="3"/>
  <c r="AN51" i="3"/>
  <c r="AM51" i="3"/>
  <c r="AL51" i="3"/>
  <c r="AK51" i="3"/>
  <c r="AR50" i="3"/>
  <c r="AQ50" i="3"/>
  <c r="AP50" i="3"/>
  <c r="AO50" i="3"/>
  <c r="AN50" i="3"/>
  <c r="AM50" i="3"/>
  <c r="AL50" i="3"/>
  <c r="AK50" i="3"/>
  <c r="AR49" i="3"/>
  <c r="AQ49" i="3"/>
  <c r="AP49" i="3"/>
  <c r="AO49" i="3"/>
  <c r="AN49" i="3"/>
  <c r="AM49" i="3"/>
  <c r="AL49" i="3"/>
  <c r="AK49" i="3"/>
  <c r="AR48" i="3"/>
  <c r="AQ48" i="3"/>
  <c r="AP48" i="3"/>
  <c r="AO48" i="3"/>
  <c r="AN48" i="3"/>
  <c r="AM48" i="3"/>
  <c r="AL48" i="3"/>
  <c r="AK48" i="3"/>
  <c r="AS47" i="3"/>
  <c r="AR47" i="3"/>
  <c r="AQ47" i="3"/>
  <c r="AP47" i="3"/>
  <c r="AO47" i="3"/>
  <c r="AN47" i="3"/>
  <c r="AM47" i="3"/>
  <c r="AL47" i="3"/>
  <c r="AK47" i="3"/>
  <c r="AR46" i="3"/>
  <c r="AQ46" i="3"/>
  <c r="AP46" i="3"/>
  <c r="AO46" i="3"/>
  <c r="AN46" i="3"/>
  <c r="AM46" i="3"/>
  <c r="AL46" i="3"/>
  <c r="AK46" i="3"/>
  <c r="AR45" i="3"/>
  <c r="AQ45" i="3"/>
  <c r="AP45" i="3"/>
  <c r="AO45" i="3"/>
  <c r="AN45" i="3"/>
  <c r="AM45" i="3"/>
  <c r="AL45" i="3"/>
  <c r="AK45" i="3"/>
  <c r="AR44" i="3"/>
  <c r="AQ44" i="3"/>
  <c r="AP44" i="3"/>
  <c r="AO44" i="3"/>
  <c r="AN44" i="3"/>
  <c r="AM44" i="3"/>
  <c r="AL44" i="3"/>
  <c r="AK44" i="3"/>
  <c r="AS43" i="3"/>
  <c r="AR43" i="3"/>
  <c r="AQ43" i="3"/>
  <c r="AP43" i="3"/>
  <c r="AO43" i="3"/>
  <c r="AN43" i="3"/>
  <c r="AM43" i="3"/>
  <c r="AL43" i="3"/>
  <c r="AK43" i="3"/>
  <c r="AR42" i="3"/>
  <c r="AQ42" i="3"/>
  <c r="AP42" i="3"/>
  <c r="AO42" i="3"/>
  <c r="AN42" i="3"/>
  <c r="AM42" i="3"/>
  <c r="AL42" i="3"/>
  <c r="AK42" i="3"/>
  <c r="AR41" i="3"/>
  <c r="AQ41" i="3"/>
  <c r="AP41" i="3"/>
  <c r="AO41" i="3"/>
  <c r="AN41" i="3"/>
  <c r="AM41" i="3"/>
  <c r="AL41" i="3"/>
  <c r="AK41" i="3"/>
  <c r="AR40" i="3"/>
  <c r="AQ40" i="3"/>
  <c r="AP40" i="3"/>
  <c r="AO40" i="3"/>
  <c r="AN40" i="3"/>
  <c r="AM40" i="3"/>
  <c r="AL40" i="3"/>
  <c r="AK40" i="3"/>
  <c r="AS39" i="3"/>
  <c r="AR39" i="3"/>
  <c r="AQ39" i="3"/>
  <c r="AP39" i="3"/>
  <c r="AO39" i="3"/>
  <c r="AN39" i="3"/>
  <c r="AM39" i="3"/>
  <c r="AL39" i="3"/>
  <c r="AK39" i="3"/>
  <c r="AR38" i="3"/>
  <c r="AQ38" i="3"/>
  <c r="AP38" i="3"/>
  <c r="AO38" i="3"/>
  <c r="AN38" i="3"/>
  <c r="AM38" i="3"/>
  <c r="AL38" i="3"/>
  <c r="AK38" i="3"/>
  <c r="AR37" i="3"/>
  <c r="AQ37" i="3"/>
  <c r="AP37" i="3"/>
  <c r="AO37" i="3"/>
  <c r="AN37" i="3"/>
  <c r="AM37" i="3"/>
  <c r="AL37" i="3"/>
  <c r="AK37" i="3"/>
  <c r="AR36" i="3"/>
  <c r="AQ36" i="3"/>
  <c r="AP36" i="3"/>
  <c r="AO36" i="3"/>
  <c r="AN36" i="3"/>
  <c r="AM36" i="3"/>
  <c r="AL36" i="3"/>
  <c r="AK36" i="3"/>
  <c r="AS35" i="3"/>
  <c r="AR35" i="3"/>
  <c r="AQ35" i="3"/>
  <c r="AP35" i="3"/>
  <c r="AO35" i="3"/>
  <c r="AN35" i="3"/>
  <c r="AM35" i="3"/>
  <c r="AL35" i="3"/>
  <c r="AK35" i="3"/>
  <c r="AR34" i="3"/>
  <c r="AQ34" i="3"/>
  <c r="AP34" i="3"/>
  <c r="AO34" i="3"/>
  <c r="AN34" i="3"/>
  <c r="AM34" i="3"/>
  <c r="AL34" i="3"/>
  <c r="AK34" i="3"/>
  <c r="AR33" i="3"/>
  <c r="AQ33" i="3"/>
  <c r="AP33" i="3"/>
  <c r="AO33" i="3"/>
  <c r="AN33" i="3"/>
  <c r="AM33" i="3"/>
  <c r="AL33" i="3"/>
  <c r="AK33" i="3"/>
  <c r="AR32" i="3"/>
  <c r="AQ32" i="3"/>
  <c r="AP32" i="3"/>
  <c r="AO32" i="3"/>
  <c r="AN32" i="3"/>
  <c r="AM32" i="3"/>
  <c r="AL32" i="3"/>
  <c r="AK32" i="3"/>
  <c r="AS31" i="3"/>
  <c r="AR31" i="3"/>
  <c r="AQ31" i="3"/>
  <c r="AP31" i="3"/>
  <c r="AO31" i="3"/>
  <c r="AN31" i="3"/>
  <c r="AM31" i="3"/>
  <c r="AL31" i="3"/>
  <c r="AK31" i="3"/>
  <c r="AR30" i="3"/>
  <c r="AQ30" i="3"/>
  <c r="AP30" i="3"/>
  <c r="AO30" i="3"/>
  <c r="AN30" i="3"/>
  <c r="AM30" i="3"/>
  <c r="AL30" i="3"/>
  <c r="AK30" i="3"/>
  <c r="AR29" i="3"/>
  <c r="AQ29" i="3"/>
  <c r="AP29" i="3"/>
  <c r="AO29" i="3"/>
  <c r="AN29" i="3"/>
  <c r="AM29" i="3"/>
  <c r="AL29" i="3"/>
  <c r="AK29" i="3"/>
  <c r="AR28" i="3"/>
  <c r="AQ28" i="3"/>
  <c r="AP28" i="3"/>
  <c r="AO28" i="3"/>
  <c r="AN28" i="3"/>
  <c r="AM28" i="3"/>
  <c r="AL28" i="3"/>
  <c r="AK28" i="3"/>
  <c r="AS27" i="3"/>
  <c r="AR27" i="3"/>
  <c r="AQ27" i="3"/>
  <c r="AP27" i="3"/>
  <c r="AO27" i="3"/>
  <c r="AN27" i="3"/>
  <c r="AM27" i="3"/>
  <c r="AL27" i="3"/>
  <c r="AK27" i="3"/>
  <c r="AR26" i="3"/>
  <c r="AQ26" i="3"/>
  <c r="AP26" i="3"/>
  <c r="AO26" i="3"/>
  <c r="AN26" i="3"/>
  <c r="AM26" i="3"/>
  <c r="AL26" i="3"/>
  <c r="AK26" i="3"/>
  <c r="AR25" i="3"/>
  <c r="AQ25" i="3"/>
  <c r="AP25" i="3"/>
  <c r="AO25" i="3"/>
  <c r="AN25" i="3"/>
  <c r="AM25" i="3"/>
  <c r="AL25" i="3"/>
  <c r="AK25" i="3"/>
  <c r="AR24" i="3"/>
  <c r="AQ24" i="3"/>
  <c r="AP24" i="3"/>
  <c r="AO24" i="3"/>
  <c r="AN24" i="3"/>
  <c r="AM24" i="3"/>
  <c r="AL24" i="3"/>
  <c r="AK24" i="3"/>
  <c r="AS23" i="3"/>
  <c r="AR23" i="3"/>
  <c r="AQ23" i="3"/>
  <c r="AP23" i="3"/>
  <c r="AO23" i="3"/>
  <c r="AN23" i="3"/>
  <c r="AM23" i="3"/>
  <c r="AL23" i="3"/>
  <c r="AK23" i="3"/>
  <c r="AR22" i="3"/>
  <c r="AQ22" i="3"/>
  <c r="AP22" i="3"/>
  <c r="AO22" i="3"/>
  <c r="AN22" i="3"/>
  <c r="AM22" i="3"/>
  <c r="AL22" i="3"/>
  <c r="AK22" i="3"/>
  <c r="AR21" i="3"/>
  <c r="AQ21" i="3"/>
  <c r="AP21" i="3"/>
  <c r="AO21" i="3"/>
  <c r="AN21" i="3"/>
  <c r="AM21" i="3"/>
  <c r="AL21" i="3"/>
  <c r="AK21" i="3"/>
  <c r="AR20" i="3"/>
  <c r="AQ20" i="3"/>
  <c r="AP20" i="3"/>
  <c r="AO20" i="3"/>
  <c r="AN20" i="3"/>
  <c r="AM20" i="3"/>
  <c r="AL20" i="3"/>
  <c r="AK20" i="3"/>
  <c r="AS19" i="3"/>
  <c r="AR19" i="3"/>
  <c r="AQ19" i="3"/>
  <c r="AP19" i="3"/>
  <c r="AO19" i="3"/>
  <c r="AN19" i="3"/>
  <c r="AM19" i="3"/>
  <c r="AL19" i="3"/>
  <c r="AK19" i="3"/>
  <c r="AR18" i="3"/>
  <c r="AQ18" i="3"/>
  <c r="AP18" i="3"/>
  <c r="AO18" i="3"/>
  <c r="AN18" i="3"/>
  <c r="AM18" i="3"/>
  <c r="AL18" i="3"/>
  <c r="AK18" i="3"/>
  <c r="AR17" i="3"/>
  <c r="AQ17" i="3"/>
  <c r="AP17" i="3"/>
  <c r="AO17" i="3"/>
  <c r="AN17" i="3"/>
  <c r="AM17" i="3"/>
  <c r="AL17" i="3"/>
  <c r="AK17" i="3"/>
  <c r="AR16" i="3"/>
  <c r="AQ16" i="3"/>
  <c r="AP16" i="3"/>
  <c r="AO16" i="3"/>
  <c r="AN16" i="3"/>
  <c r="AM16" i="3"/>
  <c r="AL16" i="3"/>
  <c r="AK16" i="3"/>
  <c r="AS15" i="3"/>
  <c r="AR15" i="3"/>
  <c r="AQ15" i="3"/>
  <c r="AP15" i="3"/>
  <c r="AO15" i="3"/>
  <c r="AN15" i="3"/>
  <c r="AM15" i="3"/>
  <c r="AL15" i="3"/>
  <c r="AK15" i="3"/>
  <c r="AR14" i="3"/>
  <c r="AQ14" i="3"/>
  <c r="AP14" i="3"/>
  <c r="AO14" i="3"/>
  <c r="AN14" i="3"/>
  <c r="AM14" i="3"/>
  <c r="AL14" i="3"/>
  <c r="AK14" i="3"/>
  <c r="AR13" i="3"/>
  <c r="AQ13" i="3"/>
  <c r="AP13" i="3"/>
  <c r="AO13" i="3"/>
  <c r="AN13" i="3"/>
  <c r="AM13" i="3"/>
  <c r="AL13" i="3"/>
  <c r="AK13" i="3"/>
  <c r="AR12" i="3"/>
  <c r="AQ12" i="3"/>
  <c r="AP12" i="3"/>
  <c r="AO12" i="3"/>
  <c r="AN12" i="3"/>
  <c r="AM12" i="3"/>
  <c r="AL12" i="3"/>
  <c r="AR11" i="3"/>
  <c r="AQ11" i="3"/>
  <c r="AP11" i="3"/>
  <c r="AO11" i="3"/>
  <c r="AN11" i="3"/>
  <c r="AM11" i="3"/>
  <c r="AL11" i="3"/>
  <c r="AR10" i="3"/>
  <c r="AQ10" i="3"/>
  <c r="AP10" i="3"/>
  <c r="AO10" i="3"/>
  <c r="AN10" i="3"/>
  <c r="AM10" i="3"/>
  <c r="AL10" i="3"/>
  <c r="AK10" i="3"/>
  <c r="AS9" i="3"/>
  <c r="AR9" i="3"/>
  <c r="AQ9" i="3"/>
  <c r="AP9" i="3"/>
  <c r="AO9" i="3"/>
  <c r="AN9" i="3"/>
  <c r="AM9" i="3"/>
  <c r="AL9" i="3"/>
  <c r="AK9" i="3"/>
  <c r="AR8" i="3"/>
  <c r="AQ8" i="3"/>
  <c r="AP8" i="3"/>
  <c r="AO8" i="3"/>
  <c r="AN8" i="3"/>
  <c r="AM8" i="3"/>
  <c r="AL8" i="3"/>
  <c r="AK8" i="3"/>
  <c r="AR7" i="3"/>
  <c r="AQ7" i="3"/>
  <c r="AP7" i="3"/>
  <c r="AO7" i="3"/>
  <c r="AN7" i="3"/>
  <c r="AM7" i="3"/>
  <c r="AL7" i="3"/>
  <c r="AK7" i="3"/>
  <c r="AR6" i="3"/>
  <c r="AQ6" i="3"/>
  <c r="AP6" i="3"/>
  <c r="AO6" i="3"/>
  <c r="AN6" i="3"/>
  <c r="AM6" i="3"/>
  <c r="AL6" i="3"/>
  <c r="AK6" i="3"/>
  <c r="AJ6" i="3" s="1"/>
  <c r="AR5" i="3"/>
  <c r="AQ5" i="3"/>
  <c r="AP5" i="3"/>
  <c r="AO5" i="3"/>
  <c r="AN5" i="3"/>
  <c r="AM5" i="3"/>
  <c r="AL5" i="3"/>
  <c r="AK5" i="3"/>
  <c r="AJ5" i="3"/>
  <c r="AQ3" i="3"/>
  <c r="AP3" i="3"/>
  <c r="AO3" i="3"/>
  <c r="AN3" i="3"/>
  <c r="AM3" i="3"/>
  <c r="AL3" i="3"/>
  <c r="AK3" i="3"/>
  <c r="AF134" i="3"/>
  <c r="AE134" i="3"/>
  <c r="AD134" i="3"/>
  <c r="AC134" i="3"/>
  <c r="AB134" i="3"/>
  <c r="AA134" i="3"/>
  <c r="Z134" i="3"/>
  <c r="Y134" i="3"/>
  <c r="AF133" i="3"/>
  <c r="AE133" i="3"/>
  <c r="AD133" i="3"/>
  <c r="AC133" i="3"/>
  <c r="AB133" i="3"/>
  <c r="AA133" i="3"/>
  <c r="Z133" i="3"/>
  <c r="Y133" i="3"/>
  <c r="AG132" i="3"/>
  <c r="AF132" i="3"/>
  <c r="AE132" i="3"/>
  <c r="AD132" i="3"/>
  <c r="AC132" i="3"/>
  <c r="AB132" i="3"/>
  <c r="AA132" i="3"/>
  <c r="Z132" i="3"/>
  <c r="Y132" i="3"/>
  <c r="AF131" i="3"/>
  <c r="AE131" i="3"/>
  <c r="AD131" i="3"/>
  <c r="AC131" i="3"/>
  <c r="AB131" i="3"/>
  <c r="AA131" i="3"/>
  <c r="Z131" i="3"/>
  <c r="Y131" i="3"/>
  <c r="AF130" i="3"/>
  <c r="AE130" i="3"/>
  <c r="AD130" i="3"/>
  <c r="AC130" i="3"/>
  <c r="AB130" i="3"/>
  <c r="AA130" i="3"/>
  <c r="Z130" i="3"/>
  <c r="Y130" i="3"/>
  <c r="AF129" i="3"/>
  <c r="AE129" i="3"/>
  <c r="AD129" i="3"/>
  <c r="AC129" i="3"/>
  <c r="AB129" i="3"/>
  <c r="AA129" i="3"/>
  <c r="Z129" i="3"/>
  <c r="Y129" i="3"/>
  <c r="AG128" i="3"/>
  <c r="AF128" i="3"/>
  <c r="AE128" i="3"/>
  <c r="AD128" i="3"/>
  <c r="AC128" i="3"/>
  <c r="AB128" i="3"/>
  <c r="AA128" i="3"/>
  <c r="Z128" i="3"/>
  <c r="Y128" i="3"/>
  <c r="AF127" i="3"/>
  <c r="AE127" i="3"/>
  <c r="AD127" i="3"/>
  <c r="AC127" i="3"/>
  <c r="AB127" i="3"/>
  <c r="AA127" i="3"/>
  <c r="Z127" i="3"/>
  <c r="Y127" i="3"/>
  <c r="AF126" i="3"/>
  <c r="AE126" i="3"/>
  <c r="AD126" i="3"/>
  <c r="AC126" i="3"/>
  <c r="AB126" i="3"/>
  <c r="AA126" i="3"/>
  <c r="Z126" i="3"/>
  <c r="Y126" i="3"/>
  <c r="AF125" i="3"/>
  <c r="AE125" i="3"/>
  <c r="AD125" i="3"/>
  <c r="AC125" i="3"/>
  <c r="AB125" i="3"/>
  <c r="AA125" i="3"/>
  <c r="Z125" i="3"/>
  <c r="Y125" i="3"/>
  <c r="AG124" i="3"/>
  <c r="AF124" i="3"/>
  <c r="AE124" i="3"/>
  <c r="AD124" i="3"/>
  <c r="AC124" i="3"/>
  <c r="AB124" i="3"/>
  <c r="AA124" i="3"/>
  <c r="Z124" i="3"/>
  <c r="Y124" i="3"/>
  <c r="AF123" i="3"/>
  <c r="AE123" i="3"/>
  <c r="AD123" i="3"/>
  <c r="AC123" i="3"/>
  <c r="AB123" i="3"/>
  <c r="AA123" i="3"/>
  <c r="Z123" i="3"/>
  <c r="Y123" i="3"/>
  <c r="AF122" i="3"/>
  <c r="AE122" i="3"/>
  <c r="AD122" i="3"/>
  <c r="AC122" i="3"/>
  <c r="AB122" i="3"/>
  <c r="AA122" i="3"/>
  <c r="Z122" i="3"/>
  <c r="Y122" i="3"/>
  <c r="AF121" i="3"/>
  <c r="AE121" i="3"/>
  <c r="AD121" i="3"/>
  <c r="AC121" i="3"/>
  <c r="AB121" i="3"/>
  <c r="AA121" i="3"/>
  <c r="Z121" i="3"/>
  <c r="Y121" i="3"/>
  <c r="AG120" i="3"/>
  <c r="AF120" i="3"/>
  <c r="AE120" i="3"/>
  <c r="AD120" i="3"/>
  <c r="AC120" i="3"/>
  <c r="AB120" i="3"/>
  <c r="AA120" i="3"/>
  <c r="Z120" i="3"/>
  <c r="Y120" i="3"/>
  <c r="AF119" i="3"/>
  <c r="AE119" i="3"/>
  <c r="AD119" i="3"/>
  <c r="AC119" i="3"/>
  <c r="AB119" i="3"/>
  <c r="AA119" i="3"/>
  <c r="Z119" i="3"/>
  <c r="Y119" i="3"/>
  <c r="AF118" i="3"/>
  <c r="AE118" i="3"/>
  <c r="AD118" i="3"/>
  <c r="AC118" i="3"/>
  <c r="AB118" i="3"/>
  <c r="AA118" i="3"/>
  <c r="Z118" i="3"/>
  <c r="Y118" i="3"/>
  <c r="AF117" i="3"/>
  <c r="AE117" i="3"/>
  <c r="AD117" i="3"/>
  <c r="AC117" i="3"/>
  <c r="AB117" i="3"/>
  <c r="AA117" i="3"/>
  <c r="Z117" i="3"/>
  <c r="Y117" i="3"/>
  <c r="AG116" i="3"/>
  <c r="AF116" i="3"/>
  <c r="AE116" i="3"/>
  <c r="AD116" i="3"/>
  <c r="AC116" i="3"/>
  <c r="AB116" i="3"/>
  <c r="AA116" i="3"/>
  <c r="Z116" i="3"/>
  <c r="Y116" i="3"/>
  <c r="AF115" i="3"/>
  <c r="AE115" i="3"/>
  <c r="AD115" i="3"/>
  <c r="AC115" i="3"/>
  <c r="AB115" i="3"/>
  <c r="AA115" i="3"/>
  <c r="Z115" i="3"/>
  <c r="Y115" i="3"/>
  <c r="AF114" i="3"/>
  <c r="AE114" i="3"/>
  <c r="AD114" i="3"/>
  <c r="AC114" i="3"/>
  <c r="AB114" i="3"/>
  <c r="AA114" i="3"/>
  <c r="Z114" i="3"/>
  <c r="Y114" i="3"/>
  <c r="AF113" i="3"/>
  <c r="AE113" i="3"/>
  <c r="AD113" i="3"/>
  <c r="AC113" i="3"/>
  <c r="AB113" i="3"/>
  <c r="AA113" i="3"/>
  <c r="Z113" i="3"/>
  <c r="Y113" i="3"/>
  <c r="AG112" i="3"/>
  <c r="AF112" i="3"/>
  <c r="AE112" i="3"/>
  <c r="AD112" i="3"/>
  <c r="AC112" i="3"/>
  <c r="AB112" i="3"/>
  <c r="AA112" i="3"/>
  <c r="Z112" i="3"/>
  <c r="Y112" i="3"/>
  <c r="AF111" i="3"/>
  <c r="AE111" i="3"/>
  <c r="AD111" i="3"/>
  <c r="AC111" i="3"/>
  <c r="AB111" i="3"/>
  <c r="AA111" i="3"/>
  <c r="Z111" i="3"/>
  <c r="Y111" i="3"/>
  <c r="AF110" i="3"/>
  <c r="AE110" i="3"/>
  <c r="AD110" i="3"/>
  <c r="AC110" i="3"/>
  <c r="AB110" i="3"/>
  <c r="AA110" i="3"/>
  <c r="Z110" i="3"/>
  <c r="Y110" i="3"/>
  <c r="AF109" i="3"/>
  <c r="AE109" i="3"/>
  <c r="AD109" i="3"/>
  <c r="AC109" i="3"/>
  <c r="AB109" i="3"/>
  <c r="AA109" i="3"/>
  <c r="Z109" i="3"/>
  <c r="Y109" i="3"/>
  <c r="AG108" i="3"/>
  <c r="AF108" i="3"/>
  <c r="AE108" i="3"/>
  <c r="AD108" i="3"/>
  <c r="AC108" i="3"/>
  <c r="AB108" i="3"/>
  <c r="AA108" i="3"/>
  <c r="Z108" i="3"/>
  <c r="Y108" i="3"/>
  <c r="AF107" i="3"/>
  <c r="AE107" i="3"/>
  <c r="AD107" i="3"/>
  <c r="AC107" i="3"/>
  <c r="AB107" i="3"/>
  <c r="AA107" i="3"/>
  <c r="Z107" i="3"/>
  <c r="Y107" i="3"/>
  <c r="AF106" i="3"/>
  <c r="AE106" i="3"/>
  <c r="AD106" i="3"/>
  <c r="AC106" i="3"/>
  <c r="AB106" i="3"/>
  <c r="AA106" i="3"/>
  <c r="Z106" i="3"/>
  <c r="Y106" i="3"/>
  <c r="AF105" i="3"/>
  <c r="AE105" i="3"/>
  <c r="AD105" i="3"/>
  <c r="AC105" i="3"/>
  <c r="AB105" i="3"/>
  <c r="AA105" i="3"/>
  <c r="Z105" i="3"/>
  <c r="Y105" i="3"/>
  <c r="AG104" i="3"/>
  <c r="AF104" i="3"/>
  <c r="AE104" i="3"/>
  <c r="AD104" i="3"/>
  <c r="AC104" i="3"/>
  <c r="AB104" i="3"/>
  <c r="AA104" i="3"/>
  <c r="Z104" i="3"/>
  <c r="Y104" i="3"/>
  <c r="AF103" i="3"/>
  <c r="AE103" i="3"/>
  <c r="AD103" i="3"/>
  <c r="AC103" i="3"/>
  <c r="AB103" i="3"/>
  <c r="AA103" i="3"/>
  <c r="Z103" i="3"/>
  <c r="Y103" i="3"/>
  <c r="AF102" i="3"/>
  <c r="AE102" i="3"/>
  <c r="AD102" i="3"/>
  <c r="AC102" i="3"/>
  <c r="AB102" i="3"/>
  <c r="AA102" i="3"/>
  <c r="Z102" i="3"/>
  <c r="Y102" i="3"/>
  <c r="AF101" i="3"/>
  <c r="AE101" i="3"/>
  <c r="AD101" i="3"/>
  <c r="AC101" i="3"/>
  <c r="AB101" i="3"/>
  <c r="AA101" i="3"/>
  <c r="Z101" i="3"/>
  <c r="Y101" i="3"/>
  <c r="AG100" i="3"/>
  <c r="AF100" i="3"/>
  <c r="AE100" i="3"/>
  <c r="AD100" i="3"/>
  <c r="AC100" i="3"/>
  <c r="AB100" i="3"/>
  <c r="AA100" i="3"/>
  <c r="Z100" i="3"/>
  <c r="Y100" i="3"/>
  <c r="AF99" i="3"/>
  <c r="AE99" i="3"/>
  <c r="AD99" i="3"/>
  <c r="AC99" i="3"/>
  <c r="AB99" i="3"/>
  <c r="AA99" i="3"/>
  <c r="Z99" i="3"/>
  <c r="Y99" i="3"/>
  <c r="AF98" i="3"/>
  <c r="AE98" i="3"/>
  <c r="AD98" i="3"/>
  <c r="AC98" i="3"/>
  <c r="AB98" i="3"/>
  <c r="AA98" i="3"/>
  <c r="Z98" i="3"/>
  <c r="Y98" i="3"/>
  <c r="AF97" i="3"/>
  <c r="AE97" i="3"/>
  <c r="AD97" i="3"/>
  <c r="AC97" i="3"/>
  <c r="AB97" i="3"/>
  <c r="AA97" i="3"/>
  <c r="Z97" i="3"/>
  <c r="Y97" i="3"/>
  <c r="AG96" i="3"/>
  <c r="AF96" i="3"/>
  <c r="AE96" i="3"/>
  <c r="AD96" i="3"/>
  <c r="AC96" i="3"/>
  <c r="AB96" i="3"/>
  <c r="AA96" i="3"/>
  <c r="Z96" i="3"/>
  <c r="Y96" i="3"/>
  <c r="AF95" i="3"/>
  <c r="AE95" i="3"/>
  <c r="AD95" i="3"/>
  <c r="AC95" i="3"/>
  <c r="AB95" i="3"/>
  <c r="AA95" i="3"/>
  <c r="Z95" i="3"/>
  <c r="Y95" i="3"/>
  <c r="AF94" i="3"/>
  <c r="AE94" i="3"/>
  <c r="AD94" i="3"/>
  <c r="AC94" i="3"/>
  <c r="AB94" i="3"/>
  <c r="AA94" i="3"/>
  <c r="Z94" i="3"/>
  <c r="Y94" i="3"/>
  <c r="AF93" i="3"/>
  <c r="AE93" i="3"/>
  <c r="AD93" i="3"/>
  <c r="AC93" i="3"/>
  <c r="AB93" i="3"/>
  <c r="AA93" i="3"/>
  <c r="Z93" i="3"/>
  <c r="Y93" i="3"/>
  <c r="AG92" i="3"/>
  <c r="AF92" i="3"/>
  <c r="AE92" i="3"/>
  <c r="AD92" i="3"/>
  <c r="AC92" i="3"/>
  <c r="AB92" i="3"/>
  <c r="AA92" i="3"/>
  <c r="Z92" i="3"/>
  <c r="Y92" i="3"/>
  <c r="AF91" i="3"/>
  <c r="AE91" i="3"/>
  <c r="AD91" i="3"/>
  <c r="AC91" i="3"/>
  <c r="AB91" i="3"/>
  <c r="AA91" i="3"/>
  <c r="Z91" i="3"/>
  <c r="AF90" i="3"/>
  <c r="AE90" i="3"/>
  <c r="AD90" i="3"/>
  <c r="AC90" i="3"/>
  <c r="AB90" i="3"/>
  <c r="AA90" i="3"/>
  <c r="Z90" i="3"/>
  <c r="Y90" i="3"/>
  <c r="AF89" i="3"/>
  <c r="AE89" i="3"/>
  <c r="AD89" i="3"/>
  <c r="AC89" i="3"/>
  <c r="AB89" i="3"/>
  <c r="AA89" i="3"/>
  <c r="Z89" i="3"/>
  <c r="AG88" i="3"/>
  <c r="AF88" i="3"/>
  <c r="AE88" i="3"/>
  <c r="AD88" i="3"/>
  <c r="AC88" i="3"/>
  <c r="AB88" i="3"/>
  <c r="AA88" i="3"/>
  <c r="Z88" i="3"/>
  <c r="Y88" i="3"/>
  <c r="AF87" i="3"/>
  <c r="AE87" i="3"/>
  <c r="AD87" i="3"/>
  <c r="AC87" i="3"/>
  <c r="AB87" i="3"/>
  <c r="AA87" i="3"/>
  <c r="Z87" i="3"/>
  <c r="Y87" i="3"/>
  <c r="AF86" i="3"/>
  <c r="AE86" i="3"/>
  <c r="AD86" i="3"/>
  <c r="AC86" i="3"/>
  <c r="AB86" i="3"/>
  <c r="AA86" i="3"/>
  <c r="Z86" i="3"/>
  <c r="AF85" i="3"/>
  <c r="AE85" i="3"/>
  <c r="AD85" i="3"/>
  <c r="AC85" i="3"/>
  <c r="AB85" i="3"/>
  <c r="AA85" i="3"/>
  <c r="Z85" i="3"/>
  <c r="Y85" i="3"/>
  <c r="AF84" i="3"/>
  <c r="AE84" i="3"/>
  <c r="AD84" i="3"/>
  <c r="AC84" i="3"/>
  <c r="AB84" i="3"/>
  <c r="AA84" i="3"/>
  <c r="Z84" i="3"/>
  <c r="AF83" i="3"/>
  <c r="AE83" i="3"/>
  <c r="AD83" i="3"/>
  <c r="AC83" i="3"/>
  <c r="AB83" i="3"/>
  <c r="AA83" i="3"/>
  <c r="Z83" i="3"/>
  <c r="AF82" i="3"/>
  <c r="AE82" i="3"/>
  <c r="AD82" i="3"/>
  <c r="AC82" i="3"/>
  <c r="AB82" i="3"/>
  <c r="AA82" i="3"/>
  <c r="Z82" i="3"/>
  <c r="Y82" i="3"/>
  <c r="AF81" i="3"/>
  <c r="AE81" i="3"/>
  <c r="AD81" i="3"/>
  <c r="AC81" i="3"/>
  <c r="AB81" i="3"/>
  <c r="AA81" i="3"/>
  <c r="Z81" i="3"/>
  <c r="Y81" i="3"/>
  <c r="AF80" i="3"/>
  <c r="AE80" i="3"/>
  <c r="AD80" i="3"/>
  <c r="AC80" i="3"/>
  <c r="AB80" i="3"/>
  <c r="AA80" i="3"/>
  <c r="Z80" i="3"/>
  <c r="AF79" i="3"/>
  <c r="AE79" i="3"/>
  <c r="AD79" i="3"/>
  <c r="AC79" i="3"/>
  <c r="AB79" i="3"/>
  <c r="AA79" i="3"/>
  <c r="Z79" i="3"/>
  <c r="AF78" i="3"/>
  <c r="AE78" i="3"/>
  <c r="AD78" i="3"/>
  <c r="AC78" i="3"/>
  <c r="AB78" i="3"/>
  <c r="AA78" i="3"/>
  <c r="Z78" i="3"/>
  <c r="Y78" i="3"/>
  <c r="AF77" i="3"/>
  <c r="AE77" i="3"/>
  <c r="AD77" i="3"/>
  <c r="AC77" i="3"/>
  <c r="AB77" i="3"/>
  <c r="AA77" i="3"/>
  <c r="Z77" i="3"/>
  <c r="Y77" i="3"/>
  <c r="AF76" i="3"/>
  <c r="AE76" i="3"/>
  <c r="AD76" i="3"/>
  <c r="AC76" i="3"/>
  <c r="AB76" i="3"/>
  <c r="AA76" i="3"/>
  <c r="Z76" i="3"/>
  <c r="Y76" i="3"/>
  <c r="AF75" i="3"/>
  <c r="AE75" i="3"/>
  <c r="AD75" i="3"/>
  <c r="AC75" i="3"/>
  <c r="AB75" i="3"/>
  <c r="AA75" i="3"/>
  <c r="Z75" i="3"/>
  <c r="Y75" i="3"/>
  <c r="AF74" i="3"/>
  <c r="AE74" i="3"/>
  <c r="AD74" i="3"/>
  <c r="AC74" i="3"/>
  <c r="AB74" i="3"/>
  <c r="AA74" i="3"/>
  <c r="Z74" i="3"/>
  <c r="Y74" i="3"/>
  <c r="AF73" i="3"/>
  <c r="AE73" i="3"/>
  <c r="AD73" i="3"/>
  <c r="AC73" i="3"/>
  <c r="AB73" i="3"/>
  <c r="AA73" i="3"/>
  <c r="Z73" i="3"/>
  <c r="Y73" i="3"/>
  <c r="AF72" i="3"/>
  <c r="AE72" i="3"/>
  <c r="AD72" i="3"/>
  <c r="AC72" i="3"/>
  <c r="AB72" i="3"/>
  <c r="AA72" i="3"/>
  <c r="Z72" i="3"/>
  <c r="Y72" i="3"/>
  <c r="AF71" i="3"/>
  <c r="AE71" i="3"/>
  <c r="AD71" i="3"/>
  <c r="AC71" i="3"/>
  <c r="AB71" i="3"/>
  <c r="AA71" i="3"/>
  <c r="Z71" i="3"/>
  <c r="Y71" i="3"/>
  <c r="AF70" i="3"/>
  <c r="AE70" i="3"/>
  <c r="AD70" i="3"/>
  <c r="AC70" i="3"/>
  <c r="AB70" i="3"/>
  <c r="AA70" i="3"/>
  <c r="Z70" i="3"/>
  <c r="Y70" i="3"/>
  <c r="AF69" i="3"/>
  <c r="AE69" i="3"/>
  <c r="AD69" i="3"/>
  <c r="AC69" i="3"/>
  <c r="AB69" i="3"/>
  <c r="AA69" i="3"/>
  <c r="Z69" i="3"/>
  <c r="Y69" i="3"/>
  <c r="AF68" i="3"/>
  <c r="AE68" i="3"/>
  <c r="AD68" i="3"/>
  <c r="AC68" i="3"/>
  <c r="AB68" i="3"/>
  <c r="AA68" i="3"/>
  <c r="Z68" i="3"/>
  <c r="Y68" i="3"/>
  <c r="AF67" i="3"/>
  <c r="AE67" i="3"/>
  <c r="AD67" i="3"/>
  <c r="AC67" i="3"/>
  <c r="AB67" i="3"/>
  <c r="AA67" i="3"/>
  <c r="Z67" i="3"/>
  <c r="Y67" i="3"/>
  <c r="AF66" i="3"/>
  <c r="AE66" i="3"/>
  <c r="AD66" i="3"/>
  <c r="AC66" i="3"/>
  <c r="AB66" i="3"/>
  <c r="AA66" i="3"/>
  <c r="Z66" i="3"/>
  <c r="Y66" i="3"/>
  <c r="AF65" i="3"/>
  <c r="AE65" i="3"/>
  <c r="AD65" i="3"/>
  <c r="AC65" i="3"/>
  <c r="AB65" i="3"/>
  <c r="AA65" i="3"/>
  <c r="Z65" i="3"/>
  <c r="Y65" i="3"/>
  <c r="AF64" i="3"/>
  <c r="AE64" i="3"/>
  <c r="AD64" i="3"/>
  <c r="AC64" i="3"/>
  <c r="AB64" i="3"/>
  <c r="AA64" i="3"/>
  <c r="Z64" i="3"/>
  <c r="AF63" i="3"/>
  <c r="AE63" i="3"/>
  <c r="AD63" i="3"/>
  <c r="AC63" i="3"/>
  <c r="AB63" i="3"/>
  <c r="AA63" i="3"/>
  <c r="Z63" i="3"/>
  <c r="Y63" i="3"/>
  <c r="AF62" i="3"/>
  <c r="AE62" i="3"/>
  <c r="AD62" i="3"/>
  <c r="AC62" i="3"/>
  <c r="AB62" i="3"/>
  <c r="AA62" i="3"/>
  <c r="Z62" i="3"/>
  <c r="Y62" i="3"/>
  <c r="AF61" i="3"/>
  <c r="AE61" i="3"/>
  <c r="AD61" i="3"/>
  <c r="AC61" i="3"/>
  <c r="AB61" i="3"/>
  <c r="AA61" i="3"/>
  <c r="Z61" i="3"/>
  <c r="Y61" i="3"/>
  <c r="AG60" i="3"/>
  <c r="AF60" i="3"/>
  <c r="AE60" i="3"/>
  <c r="AD60" i="3"/>
  <c r="AC60" i="3"/>
  <c r="AB60" i="3"/>
  <c r="AA60" i="3"/>
  <c r="Z60" i="3"/>
  <c r="Y60" i="3"/>
  <c r="AF59" i="3"/>
  <c r="AE59" i="3"/>
  <c r="AD59" i="3"/>
  <c r="AC59" i="3"/>
  <c r="AB59" i="3"/>
  <c r="AA59" i="3"/>
  <c r="Z59" i="3"/>
  <c r="Y59" i="3"/>
  <c r="AF58" i="3"/>
  <c r="AE58" i="3"/>
  <c r="AD58" i="3"/>
  <c r="AC58" i="3"/>
  <c r="AB58" i="3"/>
  <c r="AA58" i="3"/>
  <c r="Z58" i="3"/>
  <c r="Y58" i="3"/>
  <c r="AF57" i="3"/>
  <c r="AE57" i="3"/>
  <c r="AD57" i="3"/>
  <c r="AC57" i="3"/>
  <c r="AB57" i="3"/>
  <c r="AA57" i="3"/>
  <c r="Z57" i="3"/>
  <c r="AF56" i="3"/>
  <c r="AE56" i="3"/>
  <c r="AD56" i="3"/>
  <c r="AC56" i="3"/>
  <c r="AB56" i="3"/>
  <c r="AA56" i="3"/>
  <c r="Z56" i="3"/>
  <c r="Y56" i="3"/>
  <c r="AF55" i="3"/>
  <c r="AE55" i="3"/>
  <c r="AD55" i="3"/>
  <c r="AC55" i="3"/>
  <c r="AB55" i="3"/>
  <c r="AA55" i="3"/>
  <c r="Z55" i="3"/>
  <c r="Y55" i="3"/>
  <c r="AF54" i="3"/>
  <c r="AE54" i="3"/>
  <c r="AD54" i="3"/>
  <c r="AC54" i="3"/>
  <c r="AB54" i="3"/>
  <c r="AA54" i="3"/>
  <c r="Z54" i="3"/>
  <c r="Y54" i="3"/>
  <c r="AF53" i="3"/>
  <c r="AE53" i="3"/>
  <c r="AD53" i="3"/>
  <c r="AC53" i="3"/>
  <c r="AB53" i="3"/>
  <c r="AA53" i="3"/>
  <c r="Z53" i="3"/>
  <c r="Y53" i="3"/>
  <c r="AF52" i="3"/>
  <c r="AE52" i="3"/>
  <c r="AD52" i="3"/>
  <c r="AC52" i="3"/>
  <c r="AB52" i="3"/>
  <c r="AA52" i="3"/>
  <c r="Z52" i="3"/>
  <c r="Y52" i="3"/>
  <c r="AF51" i="3"/>
  <c r="AE51" i="3"/>
  <c r="AD51" i="3"/>
  <c r="AC51" i="3"/>
  <c r="AB51" i="3"/>
  <c r="AA51" i="3"/>
  <c r="Z51" i="3"/>
  <c r="Y51" i="3"/>
  <c r="AF50" i="3"/>
  <c r="AE50" i="3"/>
  <c r="AD50" i="3"/>
  <c r="AC50" i="3"/>
  <c r="AB50" i="3"/>
  <c r="AA50" i="3"/>
  <c r="Z50" i="3"/>
  <c r="Y50" i="3"/>
  <c r="AF49" i="3"/>
  <c r="AE49" i="3"/>
  <c r="AD49" i="3"/>
  <c r="AC49" i="3"/>
  <c r="AB49" i="3"/>
  <c r="AA49" i="3"/>
  <c r="Z49" i="3"/>
  <c r="Y49" i="3"/>
  <c r="AF48" i="3"/>
  <c r="AE48" i="3"/>
  <c r="AD48" i="3"/>
  <c r="AC48" i="3"/>
  <c r="AB48" i="3"/>
  <c r="AA48" i="3"/>
  <c r="Z48" i="3"/>
  <c r="Y48" i="3"/>
  <c r="AF47" i="3"/>
  <c r="AE47" i="3"/>
  <c r="AD47" i="3"/>
  <c r="AC47" i="3"/>
  <c r="AB47" i="3"/>
  <c r="AA47" i="3"/>
  <c r="Z47" i="3"/>
  <c r="Y47" i="3"/>
  <c r="AF46" i="3"/>
  <c r="AE46" i="3"/>
  <c r="AD46" i="3"/>
  <c r="AC46" i="3"/>
  <c r="AB46" i="3"/>
  <c r="AA46" i="3"/>
  <c r="Z46" i="3"/>
  <c r="Y46" i="3"/>
  <c r="AF45" i="3"/>
  <c r="AE45" i="3"/>
  <c r="AD45" i="3"/>
  <c r="AC45" i="3"/>
  <c r="AB45" i="3"/>
  <c r="AA45" i="3"/>
  <c r="Z45" i="3"/>
  <c r="Y45" i="3"/>
  <c r="AF44" i="3"/>
  <c r="AE44" i="3"/>
  <c r="AD44" i="3"/>
  <c r="AC44" i="3"/>
  <c r="AB44" i="3"/>
  <c r="AA44" i="3"/>
  <c r="Z44" i="3"/>
  <c r="Y44" i="3"/>
  <c r="AF43" i="3"/>
  <c r="AE43" i="3"/>
  <c r="AD43" i="3"/>
  <c r="AC43" i="3"/>
  <c r="AB43" i="3"/>
  <c r="AA43" i="3"/>
  <c r="Z43" i="3"/>
  <c r="Y43" i="3"/>
  <c r="AF42" i="3"/>
  <c r="AE42" i="3"/>
  <c r="AD42" i="3"/>
  <c r="AC42" i="3"/>
  <c r="AB42" i="3"/>
  <c r="AA42" i="3"/>
  <c r="Z42" i="3"/>
  <c r="Y42" i="3"/>
  <c r="AF41" i="3"/>
  <c r="AE41" i="3"/>
  <c r="AD41" i="3"/>
  <c r="AC41" i="3"/>
  <c r="AB41" i="3"/>
  <c r="AA41" i="3"/>
  <c r="Z41" i="3"/>
  <c r="Y41" i="3"/>
  <c r="AF40" i="3"/>
  <c r="AE40" i="3"/>
  <c r="AD40" i="3"/>
  <c r="AC40" i="3"/>
  <c r="AB40" i="3"/>
  <c r="AA40" i="3"/>
  <c r="Z40" i="3"/>
  <c r="Y40" i="3"/>
  <c r="AF39" i="3"/>
  <c r="AE39" i="3"/>
  <c r="AD39" i="3"/>
  <c r="AC39" i="3"/>
  <c r="AB39" i="3"/>
  <c r="AA39" i="3"/>
  <c r="Z39" i="3"/>
  <c r="Y39" i="3"/>
  <c r="AF38" i="3"/>
  <c r="AE38" i="3"/>
  <c r="AD38" i="3"/>
  <c r="AC38" i="3"/>
  <c r="AB38" i="3"/>
  <c r="AA38" i="3"/>
  <c r="Z38" i="3"/>
  <c r="Y38" i="3"/>
  <c r="AF37" i="3"/>
  <c r="AE37" i="3"/>
  <c r="AD37" i="3"/>
  <c r="AC37" i="3"/>
  <c r="AB37" i="3"/>
  <c r="AA37" i="3"/>
  <c r="Z37" i="3"/>
  <c r="Y37" i="3"/>
  <c r="AF36" i="3"/>
  <c r="AE36" i="3"/>
  <c r="AD36" i="3"/>
  <c r="AC36" i="3"/>
  <c r="AB36" i="3"/>
  <c r="AA36" i="3"/>
  <c r="Z36" i="3"/>
  <c r="Y36" i="3"/>
  <c r="AF35" i="3"/>
  <c r="AE35" i="3"/>
  <c r="AD35" i="3"/>
  <c r="AC35" i="3"/>
  <c r="AB35" i="3"/>
  <c r="AA35" i="3"/>
  <c r="Z35" i="3"/>
  <c r="Y35" i="3"/>
  <c r="AF34" i="3"/>
  <c r="AE34" i="3"/>
  <c r="AD34" i="3"/>
  <c r="AC34" i="3"/>
  <c r="AB34" i="3"/>
  <c r="AA34" i="3"/>
  <c r="Z34" i="3"/>
  <c r="Y34" i="3"/>
  <c r="AF33" i="3"/>
  <c r="AE33" i="3"/>
  <c r="AD33" i="3"/>
  <c r="AC33" i="3"/>
  <c r="AB33" i="3"/>
  <c r="AA33" i="3"/>
  <c r="Z33" i="3"/>
  <c r="Y33" i="3"/>
  <c r="AF32" i="3"/>
  <c r="AE32" i="3"/>
  <c r="AD32" i="3"/>
  <c r="AC32" i="3"/>
  <c r="AB32" i="3"/>
  <c r="AA32" i="3"/>
  <c r="Z32" i="3"/>
  <c r="Y32" i="3"/>
  <c r="AF31" i="3"/>
  <c r="AE31" i="3"/>
  <c r="AD31" i="3"/>
  <c r="AC31" i="3"/>
  <c r="AB31" i="3"/>
  <c r="AA31" i="3"/>
  <c r="Z31" i="3"/>
  <c r="Y31" i="3"/>
  <c r="AF30" i="3"/>
  <c r="AE30" i="3"/>
  <c r="AD30" i="3"/>
  <c r="AC30" i="3"/>
  <c r="AB30" i="3"/>
  <c r="AA30" i="3"/>
  <c r="Z30" i="3"/>
  <c r="Y30" i="3"/>
  <c r="AF29" i="3"/>
  <c r="AE29" i="3"/>
  <c r="AD29" i="3"/>
  <c r="AC29" i="3"/>
  <c r="AB29" i="3"/>
  <c r="AA29" i="3"/>
  <c r="Z29" i="3"/>
  <c r="Y29" i="3"/>
  <c r="AF28" i="3"/>
  <c r="AE28" i="3"/>
  <c r="AD28" i="3"/>
  <c r="AC28" i="3"/>
  <c r="AB28" i="3"/>
  <c r="AA28" i="3"/>
  <c r="Z28" i="3"/>
  <c r="Y28" i="3"/>
  <c r="AF27" i="3"/>
  <c r="AE27" i="3"/>
  <c r="AD27" i="3"/>
  <c r="AC27" i="3"/>
  <c r="AB27" i="3"/>
  <c r="AA27" i="3"/>
  <c r="Z27" i="3"/>
  <c r="Y27" i="3"/>
  <c r="AF26" i="3"/>
  <c r="AE26" i="3"/>
  <c r="AD26" i="3"/>
  <c r="AC26" i="3"/>
  <c r="AB26" i="3"/>
  <c r="AA26" i="3"/>
  <c r="Z26" i="3"/>
  <c r="Y26" i="3"/>
  <c r="AF25" i="3"/>
  <c r="AE25" i="3"/>
  <c r="AD25" i="3"/>
  <c r="AC25" i="3"/>
  <c r="AB25" i="3"/>
  <c r="AA25" i="3"/>
  <c r="Z25" i="3"/>
  <c r="Y25" i="3"/>
  <c r="AF24" i="3"/>
  <c r="AE24" i="3"/>
  <c r="AD24" i="3"/>
  <c r="AC24" i="3"/>
  <c r="AB24" i="3"/>
  <c r="AA24" i="3"/>
  <c r="Z24" i="3"/>
  <c r="Y24" i="3"/>
  <c r="AF23" i="3"/>
  <c r="AE23" i="3"/>
  <c r="AD23" i="3"/>
  <c r="AC23" i="3"/>
  <c r="AB23" i="3"/>
  <c r="AA23" i="3"/>
  <c r="Z23" i="3"/>
  <c r="Y23" i="3"/>
  <c r="AF22" i="3"/>
  <c r="AE22" i="3"/>
  <c r="AD22" i="3"/>
  <c r="AC22" i="3"/>
  <c r="AB22" i="3"/>
  <c r="AA22" i="3"/>
  <c r="Z22" i="3"/>
  <c r="Y22" i="3"/>
  <c r="AF21" i="3"/>
  <c r="AE21" i="3"/>
  <c r="AD21" i="3"/>
  <c r="AC21" i="3"/>
  <c r="AB21" i="3"/>
  <c r="AA21" i="3"/>
  <c r="Z21" i="3"/>
  <c r="Y21" i="3"/>
  <c r="AF20" i="3"/>
  <c r="AE20" i="3"/>
  <c r="AD20" i="3"/>
  <c r="AC20" i="3"/>
  <c r="AB20" i="3"/>
  <c r="AA20" i="3"/>
  <c r="Z20" i="3"/>
  <c r="Y20" i="3"/>
  <c r="AF19" i="3"/>
  <c r="AE19" i="3"/>
  <c r="AD19" i="3"/>
  <c r="AC19" i="3"/>
  <c r="AB19" i="3"/>
  <c r="AA19" i="3"/>
  <c r="Z19" i="3"/>
  <c r="Y19" i="3"/>
  <c r="AF18" i="3"/>
  <c r="AE18" i="3"/>
  <c r="AD18" i="3"/>
  <c r="AC18" i="3"/>
  <c r="AB18" i="3"/>
  <c r="AA18" i="3"/>
  <c r="Z18" i="3"/>
  <c r="Y18" i="3"/>
  <c r="AF17" i="3"/>
  <c r="AE17" i="3"/>
  <c r="AD17" i="3"/>
  <c r="AC17" i="3"/>
  <c r="AB17" i="3"/>
  <c r="AA17" i="3"/>
  <c r="Z17" i="3"/>
  <c r="Y17" i="3"/>
  <c r="AF16" i="3"/>
  <c r="AE16" i="3"/>
  <c r="AD16" i="3"/>
  <c r="AC16" i="3"/>
  <c r="AB16" i="3"/>
  <c r="AA16" i="3"/>
  <c r="Z16" i="3"/>
  <c r="Y16" i="3"/>
  <c r="AF15" i="3"/>
  <c r="AE15" i="3"/>
  <c r="AD15" i="3"/>
  <c r="AC15" i="3"/>
  <c r="AB15" i="3"/>
  <c r="AA15" i="3"/>
  <c r="Z15" i="3"/>
  <c r="Y15" i="3"/>
  <c r="AF14" i="3"/>
  <c r="AE14" i="3"/>
  <c r="AD14" i="3"/>
  <c r="AC14" i="3"/>
  <c r="AB14" i="3"/>
  <c r="AA14" i="3"/>
  <c r="Z14" i="3"/>
  <c r="Y14" i="3"/>
  <c r="AF13" i="3"/>
  <c r="AE13" i="3"/>
  <c r="AD13" i="3"/>
  <c r="AC13" i="3"/>
  <c r="AB13" i="3"/>
  <c r="AA13" i="3"/>
  <c r="Z13" i="3"/>
  <c r="Y13" i="3"/>
  <c r="AF12" i="3"/>
  <c r="AE12" i="3"/>
  <c r="AD12" i="3"/>
  <c r="AC12" i="3"/>
  <c r="AB12" i="3"/>
  <c r="AA12" i="3"/>
  <c r="Z12" i="3"/>
  <c r="AF11" i="3"/>
  <c r="AE11" i="3"/>
  <c r="AD11" i="3"/>
  <c r="AC11" i="3"/>
  <c r="AB11" i="3"/>
  <c r="AA11" i="3"/>
  <c r="Z11" i="3"/>
  <c r="AF10" i="3"/>
  <c r="AE10" i="3"/>
  <c r="AD10" i="3"/>
  <c r="AC10" i="3"/>
  <c r="AB10" i="3"/>
  <c r="AA10" i="3"/>
  <c r="Z10" i="3"/>
  <c r="Y10" i="3"/>
  <c r="AF9" i="3"/>
  <c r="AE9" i="3"/>
  <c r="AD9" i="3"/>
  <c r="AC9" i="3"/>
  <c r="AB9" i="3"/>
  <c r="AA9" i="3"/>
  <c r="Z9" i="3"/>
  <c r="Y9" i="3"/>
  <c r="AF8" i="3"/>
  <c r="AE8" i="3"/>
  <c r="AD8" i="3"/>
  <c r="AC8" i="3"/>
  <c r="AB8" i="3"/>
  <c r="AA8" i="3"/>
  <c r="Z8" i="3"/>
  <c r="Y8" i="3"/>
  <c r="AF7" i="3"/>
  <c r="AE7" i="3"/>
  <c r="AD7" i="3"/>
  <c r="AC7" i="3"/>
  <c r="AB7" i="3"/>
  <c r="AA7" i="3"/>
  <c r="Z7" i="3"/>
  <c r="Y7" i="3"/>
  <c r="AF6" i="3"/>
  <c r="AE6" i="3"/>
  <c r="AD6" i="3"/>
  <c r="AC6" i="3"/>
  <c r="AB6" i="3"/>
  <c r="AA6" i="3"/>
  <c r="Z6" i="3"/>
  <c r="Y6" i="3"/>
  <c r="AF5" i="3"/>
  <c r="AE5" i="3"/>
  <c r="AD5" i="3"/>
  <c r="AC5" i="3"/>
  <c r="AB5" i="3"/>
  <c r="AA5" i="3"/>
  <c r="Z5" i="3"/>
  <c r="Y5" i="3"/>
  <c r="X5" i="3"/>
  <c r="AE3" i="3"/>
  <c r="AD3" i="3"/>
  <c r="AC3" i="3"/>
  <c r="AB3" i="3"/>
  <c r="AA3" i="3"/>
  <c r="Z3" i="3"/>
  <c r="Y3" i="3"/>
  <c r="V134" i="3"/>
  <c r="U134" i="3"/>
  <c r="T134" i="3"/>
  <c r="S134" i="3"/>
  <c r="R134" i="3"/>
  <c r="Q134" i="3"/>
  <c r="P134" i="3"/>
  <c r="O134" i="3"/>
  <c r="N134" i="3"/>
  <c r="U133" i="3"/>
  <c r="T133" i="3"/>
  <c r="S133" i="3"/>
  <c r="R133" i="3"/>
  <c r="Q133" i="3"/>
  <c r="P133" i="3"/>
  <c r="O133" i="3"/>
  <c r="N133" i="3"/>
  <c r="U132" i="3"/>
  <c r="T132" i="3"/>
  <c r="S132" i="3"/>
  <c r="R132" i="3"/>
  <c r="Q132" i="3"/>
  <c r="P132" i="3"/>
  <c r="O132" i="3"/>
  <c r="N132" i="3"/>
  <c r="U131" i="3"/>
  <c r="T131" i="3"/>
  <c r="S131" i="3"/>
  <c r="R131" i="3"/>
  <c r="Q131" i="3"/>
  <c r="P131" i="3"/>
  <c r="O131" i="3"/>
  <c r="N131" i="3"/>
  <c r="V130" i="3"/>
  <c r="U130" i="3"/>
  <c r="T130" i="3"/>
  <c r="S130" i="3"/>
  <c r="R130" i="3"/>
  <c r="Q130" i="3"/>
  <c r="P130" i="3"/>
  <c r="O130" i="3"/>
  <c r="N130" i="3"/>
  <c r="U129" i="3"/>
  <c r="T129" i="3"/>
  <c r="S129" i="3"/>
  <c r="R129" i="3"/>
  <c r="Q129" i="3"/>
  <c r="P129" i="3"/>
  <c r="O129" i="3"/>
  <c r="N129" i="3"/>
  <c r="U128" i="3"/>
  <c r="T128" i="3"/>
  <c r="S128" i="3"/>
  <c r="R128" i="3"/>
  <c r="Q128" i="3"/>
  <c r="P128" i="3"/>
  <c r="O128" i="3"/>
  <c r="N128" i="3"/>
  <c r="U127" i="3"/>
  <c r="T127" i="3"/>
  <c r="S127" i="3"/>
  <c r="R127" i="3"/>
  <c r="Q127" i="3"/>
  <c r="P127" i="3"/>
  <c r="O127" i="3"/>
  <c r="N127" i="3"/>
  <c r="V126" i="3"/>
  <c r="U126" i="3"/>
  <c r="T126" i="3"/>
  <c r="S126" i="3"/>
  <c r="R126" i="3"/>
  <c r="Q126" i="3"/>
  <c r="P126" i="3"/>
  <c r="O126" i="3"/>
  <c r="N126" i="3"/>
  <c r="U125" i="3"/>
  <c r="T125" i="3"/>
  <c r="S125" i="3"/>
  <c r="R125" i="3"/>
  <c r="Q125" i="3"/>
  <c r="P125" i="3"/>
  <c r="O125" i="3"/>
  <c r="N125" i="3"/>
  <c r="U124" i="3"/>
  <c r="T124" i="3"/>
  <c r="S124" i="3"/>
  <c r="R124" i="3"/>
  <c r="Q124" i="3"/>
  <c r="P124" i="3"/>
  <c r="O124" i="3"/>
  <c r="N124" i="3"/>
  <c r="U123" i="3"/>
  <c r="T123" i="3"/>
  <c r="S123" i="3"/>
  <c r="R123" i="3"/>
  <c r="Q123" i="3"/>
  <c r="P123" i="3"/>
  <c r="O123" i="3"/>
  <c r="N123" i="3"/>
  <c r="V122" i="3"/>
  <c r="U122" i="3"/>
  <c r="T122" i="3"/>
  <c r="S122" i="3"/>
  <c r="R122" i="3"/>
  <c r="Q122" i="3"/>
  <c r="P122" i="3"/>
  <c r="O122" i="3"/>
  <c r="N122" i="3"/>
  <c r="U121" i="3"/>
  <c r="T121" i="3"/>
  <c r="S121" i="3"/>
  <c r="R121" i="3"/>
  <c r="Q121" i="3"/>
  <c r="P121" i="3"/>
  <c r="O121" i="3"/>
  <c r="N121" i="3"/>
  <c r="U120" i="3"/>
  <c r="T120" i="3"/>
  <c r="S120" i="3"/>
  <c r="R120" i="3"/>
  <c r="Q120" i="3"/>
  <c r="P120" i="3"/>
  <c r="O120" i="3"/>
  <c r="N120" i="3"/>
  <c r="U119" i="3"/>
  <c r="T119" i="3"/>
  <c r="S119" i="3"/>
  <c r="R119" i="3"/>
  <c r="Q119" i="3"/>
  <c r="P119" i="3"/>
  <c r="O119" i="3"/>
  <c r="N119" i="3"/>
  <c r="V118" i="3"/>
  <c r="U118" i="3"/>
  <c r="T118" i="3"/>
  <c r="S118" i="3"/>
  <c r="R118" i="3"/>
  <c r="Q118" i="3"/>
  <c r="P118" i="3"/>
  <c r="O118" i="3"/>
  <c r="N118" i="3"/>
  <c r="U117" i="3"/>
  <c r="T117" i="3"/>
  <c r="S117" i="3"/>
  <c r="R117" i="3"/>
  <c r="Q117" i="3"/>
  <c r="P117" i="3"/>
  <c r="O117" i="3"/>
  <c r="N117" i="3"/>
  <c r="U116" i="3"/>
  <c r="T116" i="3"/>
  <c r="S116" i="3"/>
  <c r="R116" i="3"/>
  <c r="Q116" i="3"/>
  <c r="P116" i="3"/>
  <c r="O116" i="3"/>
  <c r="N116" i="3"/>
  <c r="U115" i="3"/>
  <c r="T115" i="3"/>
  <c r="S115" i="3"/>
  <c r="R115" i="3"/>
  <c r="Q115" i="3"/>
  <c r="P115" i="3"/>
  <c r="O115" i="3"/>
  <c r="N115" i="3"/>
  <c r="V114" i="3"/>
  <c r="U114" i="3"/>
  <c r="T114" i="3"/>
  <c r="S114" i="3"/>
  <c r="R114" i="3"/>
  <c r="Q114" i="3"/>
  <c r="P114" i="3"/>
  <c r="O114" i="3"/>
  <c r="N114" i="3"/>
  <c r="U113" i="3"/>
  <c r="T113" i="3"/>
  <c r="S113" i="3"/>
  <c r="R113" i="3"/>
  <c r="Q113" i="3"/>
  <c r="P113" i="3"/>
  <c r="O113" i="3"/>
  <c r="N113" i="3"/>
  <c r="U112" i="3"/>
  <c r="T112" i="3"/>
  <c r="S112" i="3"/>
  <c r="R112" i="3"/>
  <c r="Q112" i="3"/>
  <c r="P112" i="3"/>
  <c r="O112" i="3"/>
  <c r="N112" i="3"/>
  <c r="U111" i="3"/>
  <c r="T111" i="3"/>
  <c r="S111" i="3"/>
  <c r="R111" i="3"/>
  <c r="Q111" i="3"/>
  <c r="P111" i="3"/>
  <c r="O111" i="3"/>
  <c r="N111" i="3"/>
  <c r="V110" i="3"/>
  <c r="U110" i="3"/>
  <c r="T110" i="3"/>
  <c r="S110" i="3"/>
  <c r="R110" i="3"/>
  <c r="Q110" i="3"/>
  <c r="P110" i="3"/>
  <c r="O110" i="3"/>
  <c r="N110" i="3"/>
  <c r="U109" i="3"/>
  <c r="T109" i="3"/>
  <c r="S109" i="3"/>
  <c r="R109" i="3"/>
  <c r="Q109" i="3"/>
  <c r="P109" i="3"/>
  <c r="O109" i="3"/>
  <c r="N109" i="3"/>
  <c r="U108" i="3"/>
  <c r="T108" i="3"/>
  <c r="S108" i="3"/>
  <c r="R108" i="3"/>
  <c r="Q108" i="3"/>
  <c r="P108" i="3"/>
  <c r="O108" i="3"/>
  <c r="N108" i="3"/>
  <c r="U107" i="3"/>
  <c r="T107" i="3"/>
  <c r="S107" i="3"/>
  <c r="R107" i="3"/>
  <c r="Q107" i="3"/>
  <c r="P107" i="3"/>
  <c r="O107" i="3"/>
  <c r="N107" i="3"/>
  <c r="V106" i="3"/>
  <c r="U106" i="3"/>
  <c r="T106" i="3"/>
  <c r="S106" i="3"/>
  <c r="R106" i="3"/>
  <c r="Q106" i="3"/>
  <c r="P106" i="3"/>
  <c r="O106" i="3"/>
  <c r="N106" i="3"/>
  <c r="U105" i="3"/>
  <c r="T105" i="3"/>
  <c r="S105" i="3"/>
  <c r="R105" i="3"/>
  <c r="Q105" i="3"/>
  <c r="P105" i="3"/>
  <c r="O105" i="3"/>
  <c r="N105" i="3"/>
  <c r="U104" i="3"/>
  <c r="T104" i="3"/>
  <c r="S104" i="3"/>
  <c r="R104" i="3"/>
  <c r="Q104" i="3"/>
  <c r="P104" i="3"/>
  <c r="O104" i="3"/>
  <c r="N104" i="3"/>
  <c r="U103" i="3"/>
  <c r="T103" i="3"/>
  <c r="S103" i="3"/>
  <c r="R103" i="3"/>
  <c r="Q103" i="3"/>
  <c r="P103" i="3"/>
  <c r="O103" i="3"/>
  <c r="N103" i="3"/>
  <c r="V102" i="3"/>
  <c r="U102" i="3"/>
  <c r="T102" i="3"/>
  <c r="S102" i="3"/>
  <c r="R102" i="3"/>
  <c r="Q102" i="3"/>
  <c r="P102" i="3"/>
  <c r="O102" i="3"/>
  <c r="N102" i="3"/>
  <c r="U101" i="3"/>
  <c r="T101" i="3"/>
  <c r="S101" i="3"/>
  <c r="R101" i="3"/>
  <c r="Q101" i="3"/>
  <c r="P101" i="3"/>
  <c r="O101" i="3"/>
  <c r="N101" i="3"/>
  <c r="U100" i="3"/>
  <c r="T100" i="3"/>
  <c r="S100" i="3"/>
  <c r="R100" i="3"/>
  <c r="Q100" i="3"/>
  <c r="P100" i="3"/>
  <c r="O100" i="3"/>
  <c r="N100" i="3"/>
  <c r="U99" i="3"/>
  <c r="T99" i="3"/>
  <c r="S99" i="3"/>
  <c r="R99" i="3"/>
  <c r="Q99" i="3"/>
  <c r="P99" i="3"/>
  <c r="O99" i="3"/>
  <c r="N99" i="3"/>
  <c r="V98" i="3"/>
  <c r="U98" i="3"/>
  <c r="T98" i="3"/>
  <c r="S98" i="3"/>
  <c r="R98" i="3"/>
  <c r="Q98" i="3"/>
  <c r="P98" i="3"/>
  <c r="O98" i="3"/>
  <c r="N98" i="3"/>
  <c r="U97" i="3"/>
  <c r="T97" i="3"/>
  <c r="S97" i="3"/>
  <c r="R97" i="3"/>
  <c r="Q97" i="3"/>
  <c r="P97" i="3"/>
  <c r="O97" i="3"/>
  <c r="N97" i="3"/>
  <c r="U96" i="3"/>
  <c r="T96" i="3"/>
  <c r="S96" i="3"/>
  <c r="R96" i="3"/>
  <c r="Q96" i="3"/>
  <c r="P96" i="3"/>
  <c r="O96" i="3"/>
  <c r="N96" i="3"/>
  <c r="U95" i="3"/>
  <c r="T95" i="3"/>
  <c r="S95" i="3"/>
  <c r="R95" i="3"/>
  <c r="Q95" i="3"/>
  <c r="P95" i="3"/>
  <c r="O95" i="3"/>
  <c r="N95" i="3"/>
  <c r="U94" i="3"/>
  <c r="T94" i="3"/>
  <c r="S94" i="3"/>
  <c r="R94" i="3"/>
  <c r="Q94" i="3"/>
  <c r="P94" i="3"/>
  <c r="O94" i="3"/>
  <c r="N94" i="3"/>
  <c r="U93" i="3"/>
  <c r="T93" i="3"/>
  <c r="S93" i="3"/>
  <c r="R93" i="3"/>
  <c r="Q93" i="3"/>
  <c r="P93" i="3"/>
  <c r="O93" i="3"/>
  <c r="N93" i="3"/>
  <c r="V92" i="3"/>
  <c r="U92" i="3"/>
  <c r="T92" i="3"/>
  <c r="S92" i="3"/>
  <c r="R92" i="3"/>
  <c r="Q92" i="3"/>
  <c r="P92" i="3"/>
  <c r="O92" i="3"/>
  <c r="N92" i="3"/>
  <c r="U91" i="3"/>
  <c r="T91" i="3"/>
  <c r="S91" i="3"/>
  <c r="R91" i="3"/>
  <c r="Q91" i="3"/>
  <c r="P91" i="3"/>
  <c r="O91" i="3"/>
  <c r="V90" i="3"/>
  <c r="U90" i="3"/>
  <c r="T90" i="3"/>
  <c r="S90" i="3"/>
  <c r="R90" i="3"/>
  <c r="Q90" i="3"/>
  <c r="P90" i="3"/>
  <c r="O90" i="3"/>
  <c r="N90" i="3"/>
  <c r="U89" i="3"/>
  <c r="T89" i="3"/>
  <c r="S89" i="3"/>
  <c r="R89" i="3"/>
  <c r="Q89" i="3"/>
  <c r="P89" i="3"/>
  <c r="O89" i="3"/>
  <c r="V88" i="3"/>
  <c r="U88" i="3"/>
  <c r="T88" i="3"/>
  <c r="S88" i="3"/>
  <c r="R88" i="3"/>
  <c r="Q88" i="3"/>
  <c r="P88" i="3"/>
  <c r="O88" i="3"/>
  <c r="N88" i="3"/>
  <c r="U87" i="3"/>
  <c r="T87" i="3"/>
  <c r="S87" i="3"/>
  <c r="R87" i="3"/>
  <c r="Q87" i="3"/>
  <c r="P87" i="3"/>
  <c r="O87" i="3"/>
  <c r="N87" i="3"/>
  <c r="U86" i="3"/>
  <c r="T86" i="3"/>
  <c r="S86" i="3"/>
  <c r="R86" i="3"/>
  <c r="Q86" i="3"/>
  <c r="P86" i="3"/>
  <c r="O86" i="3"/>
  <c r="U85" i="3"/>
  <c r="T85" i="3"/>
  <c r="S85" i="3"/>
  <c r="R85" i="3"/>
  <c r="Q85" i="3"/>
  <c r="P85" i="3"/>
  <c r="O85" i="3"/>
  <c r="N85" i="3"/>
  <c r="U84" i="3"/>
  <c r="T84" i="3"/>
  <c r="S84" i="3"/>
  <c r="R84" i="3"/>
  <c r="Q84" i="3"/>
  <c r="P84" i="3"/>
  <c r="O84" i="3"/>
  <c r="U83" i="3"/>
  <c r="T83" i="3"/>
  <c r="S83" i="3"/>
  <c r="R83" i="3"/>
  <c r="Q83" i="3"/>
  <c r="P83" i="3"/>
  <c r="O83" i="3"/>
  <c r="V82" i="3"/>
  <c r="U82" i="3"/>
  <c r="T82" i="3"/>
  <c r="S82" i="3"/>
  <c r="R82" i="3"/>
  <c r="Q82" i="3"/>
  <c r="P82" i="3"/>
  <c r="O82" i="3"/>
  <c r="N82" i="3"/>
  <c r="U81" i="3"/>
  <c r="T81" i="3"/>
  <c r="S81" i="3"/>
  <c r="R81" i="3"/>
  <c r="Q81" i="3"/>
  <c r="P81" i="3"/>
  <c r="O81" i="3"/>
  <c r="N81" i="3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N78" i="3"/>
  <c r="U77" i="3"/>
  <c r="T77" i="3"/>
  <c r="S77" i="3"/>
  <c r="R77" i="3"/>
  <c r="Q77" i="3"/>
  <c r="P77" i="3"/>
  <c r="O77" i="3"/>
  <c r="N77" i="3"/>
  <c r="V76" i="3"/>
  <c r="U76" i="3"/>
  <c r="T76" i="3"/>
  <c r="S76" i="3"/>
  <c r="R76" i="3"/>
  <c r="Q76" i="3"/>
  <c r="P76" i="3"/>
  <c r="O76" i="3"/>
  <c r="N76" i="3"/>
  <c r="U75" i="3"/>
  <c r="T75" i="3"/>
  <c r="S75" i="3"/>
  <c r="R75" i="3"/>
  <c r="Q75" i="3"/>
  <c r="P75" i="3"/>
  <c r="O75" i="3"/>
  <c r="N75" i="3"/>
  <c r="U74" i="3"/>
  <c r="T74" i="3"/>
  <c r="S74" i="3"/>
  <c r="R74" i="3"/>
  <c r="Q74" i="3"/>
  <c r="P74" i="3"/>
  <c r="O74" i="3"/>
  <c r="N74" i="3"/>
  <c r="U73" i="3"/>
  <c r="T73" i="3"/>
  <c r="S73" i="3"/>
  <c r="R73" i="3"/>
  <c r="Q73" i="3"/>
  <c r="P73" i="3"/>
  <c r="O73" i="3"/>
  <c r="N73" i="3"/>
  <c r="V72" i="3"/>
  <c r="U72" i="3"/>
  <c r="T72" i="3"/>
  <c r="S72" i="3"/>
  <c r="R72" i="3"/>
  <c r="Q72" i="3"/>
  <c r="P72" i="3"/>
  <c r="O72" i="3"/>
  <c r="N72" i="3"/>
  <c r="U71" i="3"/>
  <c r="T71" i="3"/>
  <c r="S71" i="3"/>
  <c r="R71" i="3"/>
  <c r="Q71" i="3"/>
  <c r="P71" i="3"/>
  <c r="O71" i="3"/>
  <c r="N71" i="3"/>
  <c r="U70" i="3"/>
  <c r="T70" i="3"/>
  <c r="S70" i="3"/>
  <c r="R70" i="3"/>
  <c r="Q70" i="3"/>
  <c r="P70" i="3"/>
  <c r="O70" i="3"/>
  <c r="N70" i="3"/>
  <c r="U69" i="3"/>
  <c r="T69" i="3"/>
  <c r="S69" i="3"/>
  <c r="R69" i="3"/>
  <c r="Q69" i="3"/>
  <c r="P69" i="3"/>
  <c r="O69" i="3"/>
  <c r="N69" i="3"/>
  <c r="V68" i="3"/>
  <c r="U68" i="3"/>
  <c r="T68" i="3"/>
  <c r="S68" i="3"/>
  <c r="R68" i="3"/>
  <c r="Q68" i="3"/>
  <c r="P68" i="3"/>
  <c r="O68" i="3"/>
  <c r="N68" i="3"/>
  <c r="U67" i="3"/>
  <c r="T67" i="3"/>
  <c r="S67" i="3"/>
  <c r="R67" i="3"/>
  <c r="Q67" i="3"/>
  <c r="P67" i="3"/>
  <c r="O67" i="3"/>
  <c r="N67" i="3"/>
  <c r="U66" i="3"/>
  <c r="T66" i="3"/>
  <c r="S66" i="3"/>
  <c r="R66" i="3"/>
  <c r="Q66" i="3"/>
  <c r="P66" i="3"/>
  <c r="O66" i="3"/>
  <c r="N66" i="3"/>
  <c r="U65" i="3"/>
  <c r="T65" i="3"/>
  <c r="S65" i="3"/>
  <c r="R65" i="3"/>
  <c r="Q65" i="3"/>
  <c r="P65" i="3"/>
  <c r="O65" i="3"/>
  <c r="N65" i="3"/>
  <c r="U64" i="3"/>
  <c r="T64" i="3"/>
  <c r="S64" i="3"/>
  <c r="R64" i="3"/>
  <c r="Q64" i="3"/>
  <c r="P64" i="3"/>
  <c r="O64" i="3"/>
  <c r="U63" i="3"/>
  <c r="T63" i="3"/>
  <c r="S63" i="3"/>
  <c r="R63" i="3"/>
  <c r="Q63" i="3"/>
  <c r="P63" i="3"/>
  <c r="O63" i="3"/>
  <c r="N63" i="3"/>
  <c r="V62" i="3"/>
  <c r="U62" i="3"/>
  <c r="T62" i="3"/>
  <c r="S62" i="3"/>
  <c r="R62" i="3"/>
  <c r="Q62" i="3"/>
  <c r="P62" i="3"/>
  <c r="O62" i="3"/>
  <c r="N62" i="3"/>
  <c r="U61" i="3"/>
  <c r="T61" i="3"/>
  <c r="S61" i="3"/>
  <c r="R61" i="3"/>
  <c r="Q61" i="3"/>
  <c r="P61" i="3"/>
  <c r="O61" i="3"/>
  <c r="N61" i="3"/>
  <c r="V60" i="3"/>
  <c r="U60" i="3"/>
  <c r="T60" i="3"/>
  <c r="S60" i="3"/>
  <c r="R60" i="3"/>
  <c r="Q60" i="3"/>
  <c r="P60" i="3"/>
  <c r="O60" i="3"/>
  <c r="N60" i="3"/>
  <c r="U59" i="3"/>
  <c r="T59" i="3"/>
  <c r="S59" i="3"/>
  <c r="R59" i="3"/>
  <c r="Q59" i="3"/>
  <c r="P59" i="3"/>
  <c r="O59" i="3"/>
  <c r="N59" i="3"/>
  <c r="V58" i="3"/>
  <c r="U58" i="3"/>
  <c r="T58" i="3"/>
  <c r="S58" i="3"/>
  <c r="R58" i="3"/>
  <c r="Q58" i="3"/>
  <c r="P58" i="3"/>
  <c r="O58" i="3"/>
  <c r="N58" i="3"/>
  <c r="U57" i="3"/>
  <c r="T57" i="3"/>
  <c r="S57" i="3"/>
  <c r="R57" i="3"/>
  <c r="Q57" i="3"/>
  <c r="P57" i="3"/>
  <c r="O57" i="3"/>
  <c r="U56" i="3"/>
  <c r="T56" i="3"/>
  <c r="S56" i="3"/>
  <c r="R56" i="3"/>
  <c r="Q56" i="3"/>
  <c r="P56" i="3"/>
  <c r="O56" i="3"/>
  <c r="N56" i="3"/>
  <c r="U55" i="3"/>
  <c r="T55" i="3"/>
  <c r="S55" i="3"/>
  <c r="R55" i="3"/>
  <c r="Q55" i="3"/>
  <c r="P55" i="3"/>
  <c r="O55" i="3"/>
  <c r="N55" i="3"/>
  <c r="V54" i="3"/>
  <c r="U54" i="3"/>
  <c r="T54" i="3"/>
  <c r="S54" i="3"/>
  <c r="R54" i="3"/>
  <c r="Q54" i="3"/>
  <c r="P54" i="3"/>
  <c r="O54" i="3"/>
  <c r="N54" i="3"/>
  <c r="U53" i="3"/>
  <c r="T53" i="3"/>
  <c r="S53" i="3"/>
  <c r="R53" i="3"/>
  <c r="Q53" i="3"/>
  <c r="P53" i="3"/>
  <c r="O53" i="3"/>
  <c r="N53" i="3"/>
  <c r="U52" i="3"/>
  <c r="T52" i="3"/>
  <c r="S52" i="3"/>
  <c r="R52" i="3"/>
  <c r="Q52" i="3"/>
  <c r="P52" i="3"/>
  <c r="O52" i="3"/>
  <c r="N52" i="3"/>
  <c r="U51" i="3"/>
  <c r="T51" i="3"/>
  <c r="S51" i="3"/>
  <c r="R51" i="3"/>
  <c r="Q51" i="3"/>
  <c r="P51" i="3"/>
  <c r="O51" i="3"/>
  <c r="N51" i="3"/>
  <c r="V50" i="3"/>
  <c r="U50" i="3"/>
  <c r="T50" i="3"/>
  <c r="S50" i="3"/>
  <c r="R50" i="3"/>
  <c r="Q50" i="3"/>
  <c r="P50" i="3"/>
  <c r="O50" i="3"/>
  <c r="N50" i="3"/>
  <c r="U49" i="3"/>
  <c r="T49" i="3"/>
  <c r="S49" i="3"/>
  <c r="R49" i="3"/>
  <c r="Q49" i="3"/>
  <c r="P49" i="3"/>
  <c r="O49" i="3"/>
  <c r="N49" i="3"/>
  <c r="U48" i="3"/>
  <c r="T48" i="3"/>
  <c r="S48" i="3"/>
  <c r="R48" i="3"/>
  <c r="Q48" i="3"/>
  <c r="P48" i="3"/>
  <c r="O48" i="3"/>
  <c r="N48" i="3"/>
  <c r="U47" i="3"/>
  <c r="T47" i="3"/>
  <c r="S47" i="3"/>
  <c r="R47" i="3"/>
  <c r="Q47" i="3"/>
  <c r="P47" i="3"/>
  <c r="O47" i="3"/>
  <c r="N47" i="3"/>
  <c r="V46" i="3"/>
  <c r="U46" i="3"/>
  <c r="T46" i="3"/>
  <c r="S46" i="3"/>
  <c r="R46" i="3"/>
  <c r="Q46" i="3"/>
  <c r="P46" i="3"/>
  <c r="O46" i="3"/>
  <c r="N46" i="3"/>
  <c r="U45" i="3"/>
  <c r="T45" i="3"/>
  <c r="S45" i="3"/>
  <c r="R45" i="3"/>
  <c r="Q45" i="3"/>
  <c r="P45" i="3"/>
  <c r="O45" i="3"/>
  <c r="N45" i="3"/>
  <c r="U44" i="3"/>
  <c r="T44" i="3"/>
  <c r="S44" i="3"/>
  <c r="R44" i="3"/>
  <c r="Q44" i="3"/>
  <c r="P44" i="3"/>
  <c r="O44" i="3"/>
  <c r="N44" i="3"/>
  <c r="U43" i="3"/>
  <c r="T43" i="3"/>
  <c r="S43" i="3"/>
  <c r="R43" i="3"/>
  <c r="Q43" i="3"/>
  <c r="P43" i="3"/>
  <c r="O43" i="3"/>
  <c r="N43" i="3"/>
  <c r="V42" i="3"/>
  <c r="U42" i="3"/>
  <c r="T42" i="3"/>
  <c r="S42" i="3"/>
  <c r="R42" i="3"/>
  <c r="Q42" i="3"/>
  <c r="P42" i="3"/>
  <c r="O42" i="3"/>
  <c r="N42" i="3"/>
  <c r="U41" i="3"/>
  <c r="T41" i="3"/>
  <c r="S41" i="3"/>
  <c r="R41" i="3"/>
  <c r="Q41" i="3"/>
  <c r="P41" i="3"/>
  <c r="O41" i="3"/>
  <c r="N41" i="3"/>
  <c r="U40" i="3"/>
  <c r="T40" i="3"/>
  <c r="S40" i="3"/>
  <c r="R40" i="3"/>
  <c r="Q40" i="3"/>
  <c r="P40" i="3"/>
  <c r="O40" i="3"/>
  <c r="N40" i="3"/>
  <c r="U39" i="3"/>
  <c r="T39" i="3"/>
  <c r="S39" i="3"/>
  <c r="R39" i="3"/>
  <c r="Q39" i="3"/>
  <c r="P39" i="3"/>
  <c r="O39" i="3"/>
  <c r="N39" i="3"/>
  <c r="V38" i="3"/>
  <c r="U38" i="3"/>
  <c r="T38" i="3"/>
  <c r="S38" i="3"/>
  <c r="R38" i="3"/>
  <c r="Q38" i="3"/>
  <c r="P38" i="3"/>
  <c r="O38" i="3"/>
  <c r="N38" i="3"/>
  <c r="U37" i="3"/>
  <c r="T37" i="3"/>
  <c r="S37" i="3"/>
  <c r="R37" i="3"/>
  <c r="Q37" i="3"/>
  <c r="P37" i="3"/>
  <c r="O37" i="3"/>
  <c r="N37" i="3"/>
  <c r="U36" i="3"/>
  <c r="T36" i="3"/>
  <c r="S36" i="3"/>
  <c r="R36" i="3"/>
  <c r="Q36" i="3"/>
  <c r="P36" i="3"/>
  <c r="O36" i="3"/>
  <c r="N36" i="3"/>
  <c r="U35" i="3"/>
  <c r="T35" i="3"/>
  <c r="S35" i="3"/>
  <c r="R35" i="3"/>
  <c r="Q35" i="3"/>
  <c r="P35" i="3"/>
  <c r="O35" i="3"/>
  <c r="N35" i="3"/>
  <c r="V34" i="3"/>
  <c r="U34" i="3"/>
  <c r="T34" i="3"/>
  <c r="S34" i="3"/>
  <c r="R34" i="3"/>
  <c r="Q34" i="3"/>
  <c r="P34" i="3"/>
  <c r="O34" i="3"/>
  <c r="N34" i="3"/>
  <c r="U33" i="3"/>
  <c r="T33" i="3"/>
  <c r="S33" i="3"/>
  <c r="R33" i="3"/>
  <c r="Q33" i="3"/>
  <c r="P33" i="3"/>
  <c r="O33" i="3"/>
  <c r="N33" i="3"/>
  <c r="U32" i="3"/>
  <c r="T32" i="3"/>
  <c r="S32" i="3"/>
  <c r="R32" i="3"/>
  <c r="Q32" i="3"/>
  <c r="P32" i="3"/>
  <c r="O32" i="3"/>
  <c r="N32" i="3"/>
  <c r="U31" i="3"/>
  <c r="T31" i="3"/>
  <c r="S31" i="3"/>
  <c r="R31" i="3"/>
  <c r="Q31" i="3"/>
  <c r="P31" i="3"/>
  <c r="O31" i="3"/>
  <c r="N31" i="3"/>
  <c r="V30" i="3"/>
  <c r="U30" i="3"/>
  <c r="T30" i="3"/>
  <c r="S30" i="3"/>
  <c r="R30" i="3"/>
  <c r="Q30" i="3"/>
  <c r="P30" i="3"/>
  <c r="O30" i="3"/>
  <c r="N30" i="3"/>
  <c r="U29" i="3"/>
  <c r="T29" i="3"/>
  <c r="S29" i="3"/>
  <c r="R29" i="3"/>
  <c r="Q29" i="3"/>
  <c r="P29" i="3"/>
  <c r="O29" i="3"/>
  <c r="N29" i="3"/>
  <c r="U28" i="3"/>
  <c r="T28" i="3"/>
  <c r="S28" i="3"/>
  <c r="R28" i="3"/>
  <c r="Q28" i="3"/>
  <c r="P28" i="3"/>
  <c r="O28" i="3"/>
  <c r="N28" i="3"/>
  <c r="U27" i="3"/>
  <c r="T27" i="3"/>
  <c r="S27" i="3"/>
  <c r="R27" i="3"/>
  <c r="Q27" i="3"/>
  <c r="P27" i="3"/>
  <c r="O27" i="3"/>
  <c r="N27" i="3"/>
  <c r="V26" i="3"/>
  <c r="U26" i="3"/>
  <c r="T26" i="3"/>
  <c r="S26" i="3"/>
  <c r="R26" i="3"/>
  <c r="Q26" i="3"/>
  <c r="P26" i="3"/>
  <c r="O26" i="3"/>
  <c r="N26" i="3"/>
  <c r="U25" i="3"/>
  <c r="T25" i="3"/>
  <c r="S25" i="3"/>
  <c r="R25" i="3"/>
  <c r="Q25" i="3"/>
  <c r="P25" i="3"/>
  <c r="O25" i="3"/>
  <c r="N25" i="3"/>
  <c r="U24" i="3"/>
  <c r="T24" i="3"/>
  <c r="S24" i="3"/>
  <c r="R24" i="3"/>
  <c r="Q24" i="3"/>
  <c r="P24" i="3"/>
  <c r="O24" i="3"/>
  <c r="N24" i="3"/>
  <c r="U23" i="3"/>
  <c r="T23" i="3"/>
  <c r="S23" i="3"/>
  <c r="R23" i="3"/>
  <c r="Q23" i="3"/>
  <c r="P23" i="3"/>
  <c r="O23" i="3"/>
  <c r="N23" i="3"/>
  <c r="V22" i="3"/>
  <c r="U22" i="3"/>
  <c r="T22" i="3"/>
  <c r="S22" i="3"/>
  <c r="R22" i="3"/>
  <c r="Q22" i="3"/>
  <c r="P22" i="3"/>
  <c r="O22" i="3"/>
  <c r="N22" i="3"/>
  <c r="U21" i="3"/>
  <c r="T21" i="3"/>
  <c r="S21" i="3"/>
  <c r="R21" i="3"/>
  <c r="Q21" i="3"/>
  <c r="P21" i="3"/>
  <c r="O21" i="3"/>
  <c r="N21" i="3"/>
  <c r="U20" i="3"/>
  <c r="T20" i="3"/>
  <c r="S20" i="3"/>
  <c r="R20" i="3"/>
  <c r="Q20" i="3"/>
  <c r="P20" i="3"/>
  <c r="O20" i="3"/>
  <c r="N20" i="3"/>
  <c r="U19" i="3"/>
  <c r="T19" i="3"/>
  <c r="S19" i="3"/>
  <c r="R19" i="3"/>
  <c r="Q19" i="3"/>
  <c r="P19" i="3"/>
  <c r="O19" i="3"/>
  <c r="N19" i="3"/>
  <c r="V18" i="3"/>
  <c r="U18" i="3"/>
  <c r="T18" i="3"/>
  <c r="S18" i="3"/>
  <c r="R18" i="3"/>
  <c r="Q18" i="3"/>
  <c r="P18" i="3"/>
  <c r="O18" i="3"/>
  <c r="N18" i="3"/>
  <c r="U17" i="3"/>
  <c r="T17" i="3"/>
  <c r="S17" i="3"/>
  <c r="R17" i="3"/>
  <c r="Q17" i="3"/>
  <c r="P17" i="3"/>
  <c r="O17" i="3"/>
  <c r="N17" i="3"/>
  <c r="U16" i="3"/>
  <c r="T16" i="3"/>
  <c r="S16" i="3"/>
  <c r="R16" i="3"/>
  <c r="Q16" i="3"/>
  <c r="P16" i="3"/>
  <c r="O16" i="3"/>
  <c r="N16" i="3"/>
  <c r="U15" i="3"/>
  <c r="T15" i="3"/>
  <c r="S15" i="3"/>
  <c r="R15" i="3"/>
  <c r="Q15" i="3"/>
  <c r="P15" i="3"/>
  <c r="O15" i="3"/>
  <c r="N15" i="3"/>
  <c r="V14" i="3"/>
  <c r="U14" i="3"/>
  <c r="T14" i="3"/>
  <c r="S14" i="3"/>
  <c r="R14" i="3"/>
  <c r="Q14" i="3"/>
  <c r="P14" i="3"/>
  <c r="O14" i="3"/>
  <c r="N14" i="3"/>
  <c r="U13" i="3"/>
  <c r="T13" i="3"/>
  <c r="S13" i="3"/>
  <c r="R13" i="3"/>
  <c r="Q13" i="3"/>
  <c r="P13" i="3"/>
  <c r="O13" i="3"/>
  <c r="N13" i="3"/>
  <c r="U12" i="3"/>
  <c r="T12" i="3"/>
  <c r="S12" i="3"/>
  <c r="R12" i="3"/>
  <c r="Q12" i="3"/>
  <c r="P12" i="3"/>
  <c r="O12" i="3"/>
  <c r="U11" i="3"/>
  <c r="T11" i="3"/>
  <c r="S11" i="3"/>
  <c r="R11" i="3"/>
  <c r="Q11" i="3"/>
  <c r="P11" i="3"/>
  <c r="O11" i="3"/>
  <c r="U10" i="3"/>
  <c r="T10" i="3"/>
  <c r="S10" i="3"/>
  <c r="R10" i="3"/>
  <c r="Q10" i="3"/>
  <c r="P10" i="3"/>
  <c r="O10" i="3"/>
  <c r="N10" i="3"/>
  <c r="U9" i="3"/>
  <c r="T9" i="3"/>
  <c r="S9" i="3"/>
  <c r="R9" i="3"/>
  <c r="Q9" i="3"/>
  <c r="P9" i="3"/>
  <c r="O9" i="3"/>
  <c r="N9" i="3"/>
  <c r="V8" i="3"/>
  <c r="U8" i="3"/>
  <c r="T8" i="3"/>
  <c r="S8" i="3"/>
  <c r="R8" i="3"/>
  <c r="Q8" i="3"/>
  <c r="P8" i="3"/>
  <c r="O8" i="3"/>
  <c r="N8" i="3"/>
  <c r="U7" i="3"/>
  <c r="T7" i="3"/>
  <c r="S7" i="3"/>
  <c r="R7" i="3"/>
  <c r="Q7" i="3"/>
  <c r="P7" i="3"/>
  <c r="O7" i="3"/>
  <c r="N7" i="3"/>
  <c r="U6" i="3"/>
  <c r="T6" i="3"/>
  <c r="S6" i="3"/>
  <c r="R6" i="3"/>
  <c r="Q6" i="3"/>
  <c r="P6" i="3"/>
  <c r="O6" i="3"/>
  <c r="N6" i="3"/>
  <c r="U5" i="3"/>
  <c r="T5" i="3"/>
  <c r="S5" i="3"/>
  <c r="R5" i="3"/>
  <c r="Q5" i="3"/>
  <c r="P5" i="3"/>
  <c r="O5" i="3"/>
  <c r="N5" i="3"/>
  <c r="M5" i="3"/>
  <c r="T3" i="3"/>
  <c r="S3" i="3"/>
  <c r="R3" i="3"/>
  <c r="Q3" i="3"/>
  <c r="P3" i="3"/>
  <c r="O3" i="3"/>
  <c r="N3" i="3"/>
  <c r="B6" i="3"/>
  <c r="B5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6" i="3"/>
  <c r="J5" i="3"/>
  <c r="C5" i="3"/>
  <c r="I6" i="3"/>
  <c r="I7" i="3"/>
  <c r="I8" i="3"/>
  <c r="I9" i="3"/>
  <c r="I10" i="3"/>
  <c r="I11" i="3"/>
  <c r="I64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12" i="3"/>
  <c r="I58" i="3"/>
  <c r="I59" i="3"/>
  <c r="I60" i="3"/>
  <c r="I61" i="3"/>
  <c r="I62" i="3"/>
  <c r="I63" i="3"/>
  <c r="I80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3" i="3"/>
  <c r="I84" i="3"/>
  <c r="I81" i="3"/>
  <c r="I82" i="3"/>
  <c r="I79" i="3"/>
  <c r="I86" i="3"/>
  <c r="I85" i="3"/>
  <c r="I89" i="3"/>
  <c r="I87" i="3"/>
  <c r="I88" i="3"/>
  <c r="I91" i="3"/>
  <c r="I90" i="3"/>
  <c r="I57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5" i="3"/>
  <c r="G6" i="3"/>
  <c r="G7" i="3"/>
  <c r="G8" i="3"/>
  <c r="G9" i="3"/>
  <c r="G10" i="3"/>
  <c r="G11" i="3"/>
  <c r="G64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12" i="3"/>
  <c r="G58" i="3"/>
  <c r="G59" i="3"/>
  <c r="G60" i="3"/>
  <c r="G61" i="3"/>
  <c r="G62" i="3"/>
  <c r="G63" i="3"/>
  <c r="G80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83" i="3"/>
  <c r="G84" i="3"/>
  <c r="G81" i="3"/>
  <c r="G82" i="3"/>
  <c r="G79" i="3"/>
  <c r="G86" i="3"/>
  <c r="G85" i="3"/>
  <c r="G89" i="3"/>
  <c r="G87" i="3"/>
  <c r="G88" i="3"/>
  <c r="G91" i="3"/>
  <c r="G90" i="3"/>
  <c r="G57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H6" i="3"/>
  <c r="H7" i="3"/>
  <c r="H8" i="3"/>
  <c r="H9" i="3"/>
  <c r="H10" i="3"/>
  <c r="H11" i="3"/>
  <c r="H64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12" i="3"/>
  <c r="H58" i="3"/>
  <c r="H59" i="3"/>
  <c r="H60" i="3"/>
  <c r="H61" i="3"/>
  <c r="H62" i="3"/>
  <c r="H63" i="3"/>
  <c r="H80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83" i="3"/>
  <c r="H84" i="3"/>
  <c r="H81" i="3"/>
  <c r="H82" i="3"/>
  <c r="H79" i="3"/>
  <c r="H86" i="3"/>
  <c r="H85" i="3"/>
  <c r="H89" i="3"/>
  <c r="H87" i="3"/>
  <c r="H88" i="3"/>
  <c r="H91" i="3"/>
  <c r="H90" i="3"/>
  <c r="H57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5" i="3"/>
  <c r="G5" i="3"/>
  <c r="F6" i="3"/>
  <c r="F7" i="3"/>
  <c r="F8" i="3"/>
  <c r="F9" i="3"/>
  <c r="F10" i="3"/>
  <c r="F11" i="3"/>
  <c r="F64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12" i="3"/>
  <c r="F58" i="3"/>
  <c r="F59" i="3"/>
  <c r="F60" i="3"/>
  <c r="F61" i="3"/>
  <c r="F62" i="3"/>
  <c r="F63" i="3"/>
  <c r="F80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83" i="3"/>
  <c r="F84" i="3"/>
  <c r="F81" i="3"/>
  <c r="F82" i="3"/>
  <c r="F79" i="3"/>
  <c r="F86" i="3"/>
  <c r="F85" i="3"/>
  <c r="F89" i="3"/>
  <c r="F87" i="3"/>
  <c r="F88" i="3"/>
  <c r="F91" i="3"/>
  <c r="F90" i="3"/>
  <c r="F57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5" i="3"/>
  <c r="E6" i="3"/>
  <c r="E7" i="3"/>
  <c r="E8" i="3"/>
  <c r="E9" i="3"/>
  <c r="E10" i="3"/>
  <c r="E11" i="3"/>
  <c r="E64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12" i="3"/>
  <c r="E58" i="3"/>
  <c r="E59" i="3"/>
  <c r="E60" i="3"/>
  <c r="E61" i="3"/>
  <c r="E62" i="3"/>
  <c r="E63" i="3"/>
  <c r="E80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83" i="3"/>
  <c r="E84" i="3"/>
  <c r="E81" i="3"/>
  <c r="E82" i="3"/>
  <c r="E79" i="3"/>
  <c r="E86" i="3"/>
  <c r="E85" i="3"/>
  <c r="E89" i="3"/>
  <c r="E87" i="3"/>
  <c r="E88" i="3"/>
  <c r="E91" i="3"/>
  <c r="E90" i="3"/>
  <c r="E57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5" i="3"/>
  <c r="C6" i="3"/>
  <c r="C7" i="3"/>
  <c r="AG7" i="3" s="1"/>
  <c r="C8" i="3"/>
  <c r="C9" i="3"/>
  <c r="AG9" i="3" s="1"/>
  <c r="C10" i="3"/>
  <c r="V10" i="3" s="1"/>
  <c r="C13" i="3"/>
  <c r="AG13" i="3" s="1"/>
  <c r="C14" i="3"/>
  <c r="C15" i="3"/>
  <c r="AG15" i="3" s="1"/>
  <c r="C16" i="3"/>
  <c r="C17" i="3"/>
  <c r="AG17" i="3" s="1"/>
  <c r="C18" i="3"/>
  <c r="C19" i="3"/>
  <c r="AG19" i="3" s="1"/>
  <c r="C20" i="3"/>
  <c r="V20" i="3" s="1"/>
  <c r="C21" i="3"/>
  <c r="AG21" i="3" s="1"/>
  <c r="C22" i="3"/>
  <c r="C23" i="3"/>
  <c r="AG23" i="3" s="1"/>
  <c r="C24" i="3"/>
  <c r="C25" i="3"/>
  <c r="AG25" i="3" s="1"/>
  <c r="C26" i="3"/>
  <c r="C27" i="3"/>
  <c r="AG27" i="3" s="1"/>
  <c r="C28" i="3"/>
  <c r="V28" i="3" s="1"/>
  <c r="C29" i="3"/>
  <c r="AG29" i="3" s="1"/>
  <c r="C30" i="3"/>
  <c r="C31" i="3"/>
  <c r="AG31" i="3" s="1"/>
  <c r="C32" i="3"/>
  <c r="C33" i="3"/>
  <c r="AG33" i="3" s="1"/>
  <c r="C34" i="3"/>
  <c r="C35" i="3"/>
  <c r="AG35" i="3" s="1"/>
  <c r="C36" i="3"/>
  <c r="V36" i="3" s="1"/>
  <c r="C37" i="3"/>
  <c r="AG37" i="3" s="1"/>
  <c r="C38" i="3"/>
  <c r="C39" i="3"/>
  <c r="AG39" i="3" s="1"/>
  <c r="C40" i="3"/>
  <c r="C41" i="3"/>
  <c r="AG41" i="3" s="1"/>
  <c r="C42" i="3"/>
  <c r="C43" i="3"/>
  <c r="AG43" i="3" s="1"/>
  <c r="C44" i="3"/>
  <c r="V44" i="3" s="1"/>
  <c r="C45" i="3"/>
  <c r="AG45" i="3" s="1"/>
  <c r="C46" i="3"/>
  <c r="C47" i="3"/>
  <c r="AG47" i="3" s="1"/>
  <c r="C48" i="3"/>
  <c r="C49" i="3"/>
  <c r="AG49" i="3" s="1"/>
  <c r="C50" i="3"/>
  <c r="C51" i="3"/>
  <c r="AG51" i="3" s="1"/>
  <c r="C52" i="3"/>
  <c r="V52" i="3" s="1"/>
  <c r="C53" i="3"/>
  <c r="AG53" i="3" s="1"/>
  <c r="C54" i="3"/>
  <c r="C55" i="3"/>
  <c r="AG55" i="3" s="1"/>
  <c r="C56" i="3"/>
  <c r="C58" i="3"/>
  <c r="AS58" i="3" s="1"/>
  <c r="C59" i="3"/>
  <c r="C60" i="3"/>
  <c r="AS60" i="3" s="1"/>
  <c r="C61" i="3"/>
  <c r="C62" i="3"/>
  <c r="AS62" i="3" s="1"/>
  <c r="C63" i="3"/>
  <c r="C65" i="3"/>
  <c r="AG65" i="3" s="1"/>
  <c r="C66" i="3"/>
  <c r="C67" i="3"/>
  <c r="AG67" i="3" s="1"/>
  <c r="C68" i="3"/>
  <c r="C69" i="3"/>
  <c r="AG69" i="3" s="1"/>
  <c r="C70" i="3"/>
  <c r="V70" i="3" s="1"/>
  <c r="C71" i="3"/>
  <c r="AG71" i="3" s="1"/>
  <c r="C72" i="3"/>
  <c r="C73" i="3"/>
  <c r="AG73" i="3" s="1"/>
  <c r="C74" i="3"/>
  <c r="C75" i="3"/>
  <c r="AG75" i="3" s="1"/>
  <c r="C76" i="3"/>
  <c r="C77" i="3"/>
  <c r="AG77" i="3" s="1"/>
  <c r="C78" i="3"/>
  <c r="V78" i="3" s="1"/>
  <c r="C81" i="3"/>
  <c r="AG81" i="3" s="1"/>
  <c r="C82" i="3"/>
  <c r="C85" i="3"/>
  <c r="AG85" i="3" s="1"/>
  <c r="C87" i="3"/>
  <c r="C88" i="3"/>
  <c r="AS88" i="3" s="1"/>
  <c r="C90" i="3"/>
  <c r="C92" i="3"/>
  <c r="AS92" i="3" s="1"/>
  <c r="C93" i="3"/>
  <c r="C94" i="3"/>
  <c r="AS94" i="3" s="1"/>
  <c r="C95" i="3"/>
  <c r="C96" i="3"/>
  <c r="AS96" i="3" s="1"/>
  <c r="C97" i="3"/>
  <c r="C98" i="3"/>
  <c r="AS98" i="3" s="1"/>
  <c r="C99" i="3"/>
  <c r="C100" i="3"/>
  <c r="AS100" i="3" s="1"/>
  <c r="C101" i="3"/>
  <c r="C102" i="3"/>
  <c r="C103" i="3"/>
  <c r="C104" i="3"/>
  <c r="AS104" i="3" s="1"/>
  <c r="C105" i="3"/>
  <c r="C106" i="3"/>
  <c r="AS106" i="3" s="1"/>
  <c r="C107" i="3"/>
  <c r="C108" i="3"/>
  <c r="AS108" i="3" s="1"/>
  <c r="C109" i="3"/>
  <c r="C110" i="3"/>
  <c r="AS110" i="3" s="1"/>
  <c r="C111" i="3"/>
  <c r="C112" i="3"/>
  <c r="AS112" i="3" s="1"/>
  <c r="C113" i="3"/>
  <c r="C114" i="3"/>
  <c r="AS114" i="3" s="1"/>
  <c r="C115" i="3"/>
  <c r="C116" i="3"/>
  <c r="AS116" i="3" s="1"/>
  <c r="C117" i="3"/>
  <c r="C118" i="3"/>
  <c r="AS118" i="3" s="1"/>
  <c r="C119" i="3"/>
  <c r="C120" i="3"/>
  <c r="AS120" i="3" s="1"/>
  <c r="C121" i="3"/>
  <c r="C122" i="3"/>
  <c r="AS122" i="3" s="1"/>
  <c r="C123" i="3"/>
  <c r="C124" i="3"/>
  <c r="AS124" i="3" s="1"/>
  <c r="C125" i="3"/>
  <c r="C126" i="3"/>
  <c r="C127" i="3"/>
  <c r="C128" i="3"/>
  <c r="AS128" i="3" s="1"/>
  <c r="C129" i="3"/>
  <c r="C130" i="3"/>
  <c r="AS130" i="3" s="1"/>
  <c r="C131" i="3"/>
  <c r="C132" i="3"/>
  <c r="AS132" i="3" s="1"/>
  <c r="C133" i="3"/>
  <c r="C134" i="3"/>
  <c r="AS134" i="3" s="1"/>
  <c r="D6" i="3"/>
  <c r="D7" i="3"/>
  <c r="D8" i="3"/>
  <c r="D9" i="3"/>
  <c r="D10" i="3"/>
  <c r="D11" i="3"/>
  <c r="D64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12" i="3"/>
  <c r="D58" i="3"/>
  <c r="D59" i="3"/>
  <c r="D60" i="3"/>
  <c r="D61" i="3"/>
  <c r="D62" i="3"/>
  <c r="D63" i="3"/>
  <c r="D80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83" i="3"/>
  <c r="D84" i="3"/>
  <c r="D81" i="3"/>
  <c r="D82" i="3"/>
  <c r="D79" i="3"/>
  <c r="D86" i="3"/>
  <c r="D85" i="3"/>
  <c r="D89" i="3"/>
  <c r="D87" i="3"/>
  <c r="D88" i="3"/>
  <c r="D91" i="3"/>
  <c r="D90" i="3"/>
  <c r="D57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5" i="3"/>
  <c r="I3" i="3"/>
  <c r="H3" i="3"/>
  <c r="G3" i="3"/>
  <c r="F3" i="3"/>
  <c r="E3" i="3"/>
  <c r="D3" i="3"/>
  <c r="C3" i="3"/>
  <c r="J134" i="8"/>
  <c r="I134" i="8"/>
  <c r="H134" i="8"/>
  <c r="G134" i="8"/>
  <c r="F134" i="8"/>
  <c r="E134" i="8"/>
  <c r="D134" i="8"/>
  <c r="C134" i="8"/>
  <c r="J133" i="8"/>
  <c r="I133" i="8"/>
  <c r="H133" i="8"/>
  <c r="G133" i="8"/>
  <c r="F133" i="8"/>
  <c r="E133" i="8"/>
  <c r="D133" i="8"/>
  <c r="C133" i="8"/>
  <c r="K133" i="8" s="1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K131" i="8" s="1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K129" i="8" s="1"/>
  <c r="J128" i="8"/>
  <c r="I128" i="8"/>
  <c r="H128" i="8"/>
  <c r="G128" i="8"/>
  <c r="F128" i="8"/>
  <c r="E128" i="8"/>
  <c r="D128" i="8"/>
  <c r="C128" i="8"/>
  <c r="J127" i="8"/>
  <c r="I127" i="8"/>
  <c r="H127" i="8"/>
  <c r="G127" i="8"/>
  <c r="F127" i="8"/>
  <c r="E127" i="8"/>
  <c r="D127" i="8"/>
  <c r="C127" i="8"/>
  <c r="K127" i="8" s="1"/>
  <c r="J126" i="8"/>
  <c r="I126" i="8"/>
  <c r="H126" i="8"/>
  <c r="G126" i="8"/>
  <c r="F126" i="8"/>
  <c r="E126" i="8"/>
  <c r="D126" i="8"/>
  <c r="C126" i="8"/>
  <c r="J125" i="8"/>
  <c r="I125" i="8"/>
  <c r="H125" i="8"/>
  <c r="G125" i="8"/>
  <c r="F125" i="8"/>
  <c r="E125" i="8"/>
  <c r="D125" i="8"/>
  <c r="C125" i="8"/>
  <c r="K125" i="8" s="1"/>
  <c r="J124" i="8"/>
  <c r="I124" i="8"/>
  <c r="H124" i="8"/>
  <c r="G124" i="8"/>
  <c r="F124" i="8"/>
  <c r="E124" i="8"/>
  <c r="D124" i="8"/>
  <c r="C124" i="8"/>
  <c r="J123" i="8"/>
  <c r="I123" i="8"/>
  <c r="H123" i="8"/>
  <c r="G123" i="8"/>
  <c r="F123" i="8"/>
  <c r="E123" i="8"/>
  <c r="D123" i="8"/>
  <c r="C123" i="8"/>
  <c r="K123" i="8" s="1"/>
  <c r="J122" i="8"/>
  <c r="I122" i="8"/>
  <c r="H122" i="8"/>
  <c r="G122" i="8"/>
  <c r="F122" i="8"/>
  <c r="E122" i="8"/>
  <c r="D122" i="8"/>
  <c r="C122" i="8"/>
  <c r="J121" i="8"/>
  <c r="I121" i="8"/>
  <c r="H121" i="8"/>
  <c r="G121" i="8"/>
  <c r="F121" i="8"/>
  <c r="E121" i="8"/>
  <c r="D121" i="8"/>
  <c r="C121" i="8"/>
  <c r="K121" i="8" s="1"/>
  <c r="J120" i="8"/>
  <c r="I120" i="8"/>
  <c r="H120" i="8"/>
  <c r="G120" i="8"/>
  <c r="F120" i="8"/>
  <c r="E120" i="8"/>
  <c r="D120" i="8"/>
  <c r="C120" i="8"/>
  <c r="J119" i="8"/>
  <c r="I119" i="8"/>
  <c r="H119" i="8"/>
  <c r="G119" i="8"/>
  <c r="F119" i="8"/>
  <c r="E119" i="8"/>
  <c r="D119" i="8"/>
  <c r="C119" i="8"/>
  <c r="K119" i="8" s="1"/>
  <c r="J118" i="8"/>
  <c r="I118" i="8"/>
  <c r="H118" i="8"/>
  <c r="G118" i="8"/>
  <c r="F118" i="8"/>
  <c r="E118" i="8"/>
  <c r="D118" i="8"/>
  <c r="C118" i="8"/>
  <c r="J117" i="8"/>
  <c r="I117" i="8"/>
  <c r="H117" i="8"/>
  <c r="G117" i="8"/>
  <c r="F117" i="8"/>
  <c r="E117" i="8"/>
  <c r="D117" i="8"/>
  <c r="C117" i="8"/>
  <c r="K117" i="8" s="1"/>
  <c r="J116" i="8"/>
  <c r="I116" i="8"/>
  <c r="H116" i="8"/>
  <c r="G116" i="8"/>
  <c r="F116" i="8"/>
  <c r="E116" i="8"/>
  <c r="D116" i="8"/>
  <c r="C116" i="8"/>
  <c r="J115" i="8"/>
  <c r="I115" i="8"/>
  <c r="H115" i="8"/>
  <c r="G115" i="8"/>
  <c r="F115" i="8"/>
  <c r="E115" i="8"/>
  <c r="D115" i="8"/>
  <c r="C115" i="8"/>
  <c r="K115" i="8" s="1"/>
  <c r="J114" i="8"/>
  <c r="I114" i="8"/>
  <c r="H114" i="8"/>
  <c r="G114" i="8"/>
  <c r="F114" i="8"/>
  <c r="E114" i="8"/>
  <c r="D114" i="8"/>
  <c r="C114" i="8"/>
  <c r="J113" i="8"/>
  <c r="I113" i="8"/>
  <c r="H113" i="8"/>
  <c r="G113" i="8"/>
  <c r="F113" i="8"/>
  <c r="E113" i="8"/>
  <c r="D113" i="8"/>
  <c r="C113" i="8"/>
  <c r="K113" i="8" s="1"/>
  <c r="J112" i="8"/>
  <c r="I112" i="8"/>
  <c r="H112" i="8"/>
  <c r="G112" i="8"/>
  <c r="F112" i="8"/>
  <c r="E112" i="8"/>
  <c r="D112" i="8"/>
  <c r="C112" i="8"/>
  <c r="J111" i="8"/>
  <c r="I111" i="8"/>
  <c r="H111" i="8"/>
  <c r="G111" i="8"/>
  <c r="F111" i="8"/>
  <c r="E111" i="8"/>
  <c r="D111" i="8"/>
  <c r="C111" i="8"/>
  <c r="K111" i="8" s="1"/>
  <c r="J110" i="8"/>
  <c r="I110" i="8"/>
  <c r="H110" i="8"/>
  <c r="G110" i="8"/>
  <c r="F110" i="8"/>
  <c r="E110" i="8"/>
  <c r="D110" i="8"/>
  <c r="C110" i="8"/>
  <c r="J109" i="8"/>
  <c r="I109" i="8"/>
  <c r="H109" i="8"/>
  <c r="G109" i="8"/>
  <c r="F109" i="8"/>
  <c r="E109" i="8"/>
  <c r="D109" i="8"/>
  <c r="C109" i="8"/>
  <c r="K109" i="8" s="1"/>
  <c r="J108" i="8"/>
  <c r="I108" i="8"/>
  <c r="H108" i="8"/>
  <c r="G108" i="8"/>
  <c r="F108" i="8"/>
  <c r="E108" i="8"/>
  <c r="D108" i="8"/>
  <c r="C108" i="8"/>
  <c r="J107" i="8"/>
  <c r="I107" i="8"/>
  <c r="H107" i="8"/>
  <c r="G107" i="8"/>
  <c r="F107" i="8"/>
  <c r="E107" i="8"/>
  <c r="D107" i="8"/>
  <c r="C107" i="8"/>
  <c r="K107" i="8" s="1"/>
  <c r="J106" i="8"/>
  <c r="I106" i="8"/>
  <c r="H106" i="8"/>
  <c r="G106" i="8"/>
  <c r="F106" i="8"/>
  <c r="E106" i="8"/>
  <c r="D106" i="8"/>
  <c r="C106" i="8"/>
  <c r="J105" i="8"/>
  <c r="I105" i="8"/>
  <c r="H105" i="8"/>
  <c r="G105" i="8"/>
  <c r="F105" i="8"/>
  <c r="E105" i="8"/>
  <c r="D105" i="8"/>
  <c r="C105" i="8"/>
  <c r="K105" i="8" s="1"/>
  <c r="J104" i="8"/>
  <c r="I104" i="8"/>
  <c r="H104" i="8"/>
  <c r="G104" i="8"/>
  <c r="F104" i="8"/>
  <c r="E104" i="8"/>
  <c r="D104" i="8"/>
  <c r="C104" i="8"/>
  <c r="J103" i="8"/>
  <c r="I103" i="8"/>
  <c r="H103" i="8"/>
  <c r="G103" i="8"/>
  <c r="F103" i="8"/>
  <c r="E103" i="8"/>
  <c r="D103" i="8"/>
  <c r="C103" i="8"/>
  <c r="J102" i="8"/>
  <c r="I102" i="8"/>
  <c r="H102" i="8"/>
  <c r="G102" i="8"/>
  <c r="F102" i="8"/>
  <c r="E102" i="8"/>
  <c r="D102" i="8"/>
  <c r="C102" i="8"/>
  <c r="J101" i="8"/>
  <c r="I101" i="8"/>
  <c r="H101" i="8"/>
  <c r="G101" i="8"/>
  <c r="F101" i="8"/>
  <c r="E101" i="8"/>
  <c r="D101" i="8"/>
  <c r="C101" i="8"/>
  <c r="K101" i="8" s="1"/>
  <c r="J100" i="8"/>
  <c r="I100" i="8"/>
  <c r="H100" i="8"/>
  <c r="G100" i="8"/>
  <c r="F100" i="8"/>
  <c r="E100" i="8"/>
  <c r="D100" i="8"/>
  <c r="C100" i="8"/>
  <c r="J99" i="8"/>
  <c r="I99" i="8"/>
  <c r="H99" i="8"/>
  <c r="G99" i="8"/>
  <c r="F99" i="8"/>
  <c r="E99" i="8"/>
  <c r="D99" i="8"/>
  <c r="C99" i="8"/>
  <c r="K99" i="8" s="1"/>
  <c r="J98" i="8"/>
  <c r="I98" i="8"/>
  <c r="H98" i="8"/>
  <c r="G98" i="8"/>
  <c r="F98" i="8"/>
  <c r="E98" i="8"/>
  <c r="D98" i="8"/>
  <c r="C98" i="8"/>
  <c r="J97" i="8"/>
  <c r="I97" i="8"/>
  <c r="H97" i="8"/>
  <c r="G97" i="8"/>
  <c r="F97" i="8"/>
  <c r="E97" i="8"/>
  <c r="D97" i="8"/>
  <c r="C97" i="8"/>
  <c r="K97" i="8" s="1"/>
  <c r="J96" i="8"/>
  <c r="I96" i="8"/>
  <c r="H96" i="8"/>
  <c r="G96" i="8"/>
  <c r="F96" i="8"/>
  <c r="E96" i="8"/>
  <c r="D96" i="8"/>
  <c r="C96" i="8"/>
  <c r="J95" i="8"/>
  <c r="I95" i="8"/>
  <c r="H95" i="8"/>
  <c r="G95" i="8"/>
  <c r="F95" i="8"/>
  <c r="E95" i="8"/>
  <c r="D95" i="8"/>
  <c r="C95" i="8"/>
  <c r="J94" i="8"/>
  <c r="I94" i="8"/>
  <c r="H94" i="8"/>
  <c r="G94" i="8"/>
  <c r="F94" i="8"/>
  <c r="E94" i="8"/>
  <c r="D94" i="8"/>
  <c r="C94" i="8"/>
  <c r="J93" i="8"/>
  <c r="I93" i="8"/>
  <c r="H93" i="8"/>
  <c r="G93" i="8"/>
  <c r="F93" i="8"/>
  <c r="E93" i="8"/>
  <c r="D93" i="8"/>
  <c r="C93" i="8"/>
  <c r="J92" i="8"/>
  <c r="I92" i="8"/>
  <c r="H92" i="8"/>
  <c r="G92" i="8"/>
  <c r="F92" i="8"/>
  <c r="E92" i="8"/>
  <c r="D92" i="8"/>
  <c r="C92" i="8"/>
  <c r="J91" i="8"/>
  <c r="I91" i="8"/>
  <c r="H91" i="8"/>
  <c r="G91" i="8"/>
  <c r="F91" i="8"/>
  <c r="E91" i="8"/>
  <c r="D91" i="8"/>
  <c r="C91" i="8"/>
  <c r="J90" i="8"/>
  <c r="I90" i="8"/>
  <c r="H90" i="8"/>
  <c r="G90" i="8"/>
  <c r="F90" i="8"/>
  <c r="E90" i="8"/>
  <c r="D90" i="8"/>
  <c r="C90" i="8"/>
  <c r="J89" i="8"/>
  <c r="I89" i="8"/>
  <c r="H89" i="8"/>
  <c r="G89" i="8"/>
  <c r="F89" i="8"/>
  <c r="E89" i="8"/>
  <c r="D89" i="8"/>
  <c r="C89" i="8"/>
  <c r="J88" i="8"/>
  <c r="I88" i="8"/>
  <c r="H88" i="8"/>
  <c r="G88" i="8"/>
  <c r="F88" i="8"/>
  <c r="E88" i="8"/>
  <c r="D88" i="8"/>
  <c r="C88" i="8"/>
  <c r="J87" i="8"/>
  <c r="I87" i="8"/>
  <c r="H87" i="8"/>
  <c r="G87" i="8"/>
  <c r="F87" i="8"/>
  <c r="E87" i="8"/>
  <c r="D87" i="8"/>
  <c r="C87" i="8"/>
  <c r="J86" i="8"/>
  <c r="I86" i="8"/>
  <c r="H86" i="8"/>
  <c r="G86" i="8"/>
  <c r="F86" i="8"/>
  <c r="E86" i="8"/>
  <c r="D86" i="8"/>
  <c r="C86" i="8"/>
  <c r="J85" i="8"/>
  <c r="I85" i="8"/>
  <c r="H85" i="8"/>
  <c r="G85" i="8"/>
  <c r="F85" i="8"/>
  <c r="E85" i="8"/>
  <c r="D85" i="8"/>
  <c r="C85" i="8"/>
  <c r="J84" i="8"/>
  <c r="I84" i="8"/>
  <c r="H84" i="8"/>
  <c r="G84" i="8"/>
  <c r="F84" i="8"/>
  <c r="E84" i="8"/>
  <c r="D84" i="8"/>
  <c r="C84" i="8"/>
  <c r="J83" i="8"/>
  <c r="I83" i="8"/>
  <c r="H83" i="8"/>
  <c r="G83" i="8"/>
  <c r="F83" i="8"/>
  <c r="E83" i="8"/>
  <c r="D83" i="8"/>
  <c r="C83" i="8"/>
  <c r="J82" i="8"/>
  <c r="I82" i="8"/>
  <c r="H82" i="8"/>
  <c r="G82" i="8"/>
  <c r="F82" i="8"/>
  <c r="E82" i="8"/>
  <c r="D82" i="8"/>
  <c r="C82" i="8"/>
  <c r="J81" i="8"/>
  <c r="I81" i="8"/>
  <c r="H81" i="8"/>
  <c r="G81" i="8"/>
  <c r="F81" i="8"/>
  <c r="E81" i="8"/>
  <c r="D81" i="8"/>
  <c r="C81" i="8"/>
  <c r="J80" i="8"/>
  <c r="I80" i="8"/>
  <c r="H80" i="8"/>
  <c r="G80" i="8"/>
  <c r="F80" i="8"/>
  <c r="E80" i="8"/>
  <c r="D80" i="8"/>
  <c r="C80" i="8"/>
  <c r="J79" i="8"/>
  <c r="I79" i="8"/>
  <c r="H79" i="8"/>
  <c r="G79" i="8"/>
  <c r="F79" i="8"/>
  <c r="E79" i="8"/>
  <c r="D79" i="8"/>
  <c r="C79" i="8"/>
  <c r="J78" i="8"/>
  <c r="I78" i="8"/>
  <c r="H78" i="8"/>
  <c r="G78" i="8"/>
  <c r="F78" i="8"/>
  <c r="E78" i="8"/>
  <c r="D78" i="8"/>
  <c r="C78" i="8"/>
  <c r="J77" i="8"/>
  <c r="I77" i="8"/>
  <c r="H77" i="8"/>
  <c r="G77" i="8"/>
  <c r="F77" i="8"/>
  <c r="E77" i="8"/>
  <c r="D77" i="8"/>
  <c r="C77" i="8"/>
  <c r="J76" i="8"/>
  <c r="I76" i="8"/>
  <c r="H76" i="8"/>
  <c r="G76" i="8"/>
  <c r="F76" i="8"/>
  <c r="E76" i="8"/>
  <c r="D76" i="8"/>
  <c r="C76" i="8"/>
  <c r="J75" i="8"/>
  <c r="I75" i="8"/>
  <c r="H75" i="8"/>
  <c r="G75" i="8"/>
  <c r="F75" i="8"/>
  <c r="E75" i="8"/>
  <c r="D75" i="8"/>
  <c r="C75" i="8"/>
  <c r="J74" i="8"/>
  <c r="I74" i="8"/>
  <c r="H74" i="8"/>
  <c r="G74" i="8"/>
  <c r="F74" i="8"/>
  <c r="E74" i="8"/>
  <c r="D74" i="8"/>
  <c r="C74" i="8"/>
  <c r="J73" i="8"/>
  <c r="I73" i="8"/>
  <c r="H73" i="8"/>
  <c r="G73" i="8"/>
  <c r="F73" i="8"/>
  <c r="E73" i="8"/>
  <c r="D73" i="8"/>
  <c r="C73" i="8"/>
  <c r="J72" i="8"/>
  <c r="I72" i="8"/>
  <c r="H72" i="8"/>
  <c r="G72" i="8"/>
  <c r="F72" i="8"/>
  <c r="E72" i="8"/>
  <c r="D72" i="8"/>
  <c r="C72" i="8"/>
  <c r="J71" i="8"/>
  <c r="I71" i="8"/>
  <c r="H71" i="8"/>
  <c r="G71" i="8"/>
  <c r="F71" i="8"/>
  <c r="E71" i="8"/>
  <c r="D71" i="8"/>
  <c r="C71" i="8"/>
  <c r="J70" i="8"/>
  <c r="I70" i="8"/>
  <c r="H70" i="8"/>
  <c r="G70" i="8"/>
  <c r="F70" i="8"/>
  <c r="E70" i="8"/>
  <c r="D70" i="8"/>
  <c r="C70" i="8"/>
  <c r="J69" i="8"/>
  <c r="I69" i="8"/>
  <c r="H69" i="8"/>
  <c r="G69" i="8"/>
  <c r="F69" i="8"/>
  <c r="E69" i="8"/>
  <c r="D69" i="8"/>
  <c r="C69" i="8"/>
  <c r="J68" i="8"/>
  <c r="I68" i="8"/>
  <c r="H68" i="8"/>
  <c r="G68" i="8"/>
  <c r="F68" i="8"/>
  <c r="E68" i="8"/>
  <c r="D68" i="8"/>
  <c r="C68" i="8"/>
  <c r="J67" i="8"/>
  <c r="I67" i="8"/>
  <c r="H67" i="8"/>
  <c r="G67" i="8"/>
  <c r="F67" i="8"/>
  <c r="E67" i="8"/>
  <c r="D67" i="8"/>
  <c r="C67" i="8"/>
  <c r="J66" i="8"/>
  <c r="I66" i="8"/>
  <c r="H66" i="8"/>
  <c r="G66" i="8"/>
  <c r="F66" i="8"/>
  <c r="E66" i="8"/>
  <c r="D66" i="8"/>
  <c r="C66" i="8"/>
  <c r="J65" i="8"/>
  <c r="I65" i="8"/>
  <c r="H65" i="8"/>
  <c r="G65" i="8"/>
  <c r="F65" i="8"/>
  <c r="E65" i="8"/>
  <c r="D65" i="8"/>
  <c r="C65" i="8"/>
  <c r="J64" i="8"/>
  <c r="I64" i="8"/>
  <c r="H64" i="8"/>
  <c r="G64" i="8"/>
  <c r="F64" i="8"/>
  <c r="E64" i="8"/>
  <c r="D64" i="8"/>
  <c r="C64" i="8"/>
  <c r="J63" i="8"/>
  <c r="I63" i="8"/>
  <c r="H63" i="8"/>
  <c r="G63" i="8"/>
  <c r="F63" i="8"/>
  <c r="E63" i="8"/>
  <c r="D63" i="8"/>
  <c r="C63" i="8"/>
  <c r="J62" i="8"/>
  <c r="I62" i="8"/>
  <c r="H62" i="8"/>
  <c r="G62" i="8"/>
  <c r="F62" i="8"/>
  <c r="E62" i="8"/>
  <c r="D62" i="8"/>
  <c r="C62" i="8"/>
  <c r="J61" i="8"/>
  <c r="I61" i="8"/>
  <c r="H61" i="8"/>
  <c r="G61" i="8"/>
  <c r="F61" i="8"/>
  <c r="E61" i="8"/>
  <c r="D61" i="8"/>
  <c r="C61" i="8"/>
  <c r="J60" i="8"/>
  <c r="I60" i="8"/>
  <c r="H60" i="8"/>
  <c r="G60" i="8"/>
  <c r="F60" i="8"/>
  <c r="E60" i="8"/>
  <c r="D60" i="8"/>
  <c r="C60" i="8"/>
  <c r="J59" i="8"/>
  <c r="I59" i="8"/>
  <c r="H59" i="8"/>
  <c r="G59" i="8"/>
  <c r="F59" i="8"/>
  <c r="E59" i="8"/>
  <c r="D59" i="8"/>
  <c r="C59" i="8"/>
  <c r="J58" i="8"/>
  <c r="I58" i="8"/>
  <c r="H58" i="8"/>
  <c r="G58" i="8"/>
  <c r="F58" i="8"/>
  <c r="E58" i="8"/>
  <c r="D58" i="8"/>
  <c r="C58" i="8"/>
  <c r="J57" i="8"/>
  <c r="I57" i="8"/>
  <c r="H57" i="8"/>
  <c r="G57" i="8"/>
  <c r="F57" i="8"/>
  <c r="E57" i="8"/>
  <c r="D57" i="8"/>
  <c r="C57" i="8"/>
  <c r="I56" i="8"/>
  <c r="H56" i="8"/>
  <c r="G56" i="8"/>
  <c r="F56" i="8"/>
  <c r="E56" i="8"/>
  <c r="D56" i="8"/>
  <c r="J55" i="8"/>
  <c r="I55" i="8"/>
  <c r="H55" i="8"/>
  <c r="G55" i="8"/>
  <c r="F55" i="8"/>
  <c r="E55" i="8"/>
  <c r="D55" i="8"/>
  <c r="C55" i="8"/>
  <c r="I54" i="8"/>
  <c r="H54" i="8"/>
  <c r="G54" i="8"/>
  <c r="F54" i="8"/>
  <c r="E54" i="8"/>
  <c r="D54" i="8"/>
  <c r="J53" i="8"/>
  <c r="I53" i="8"/>
  <c r="H53" i="8"/>
  <c r="G53" i="8"/>
  <c r="F53" i="8"/>
  <c r="E53" i="8"/>
  <c r="D53" i="8"/>
  <c r="C53" i="8"/>
  <c r="J52" i="8"/>
  <c r="I52" i="8"/>
  <c r="H52" i="8"/>
  <c r="G52" i="8"/>
  <c r="F52" i="8"/>
  <c r="E52" i="8"/>
  <c r="D52" i="8"/>
  <c r="C52" i="8"/>
  <c r="J51" i="8"/>
  <c r="I51" i="8"/>
  <c r="H51" i="8"/>
  <c r="G51" i="8"/>
  <c r="F51" i="8"/>
  <c r="E51" i="8"/>
  <c r="D51" i="8"/>
  <c r="C51" i="8"/>
  <c r="J50" i="8"/>
  <c r="I50" i="8"/>
  <c r="H50" i="8"/>
  <c r="G50" i="8"/>
  <c r="F50" i="8"/>
  <c r="E50" i="8"/>
  <c r="D50" i="8"/>
  <c r="C50" i="8"/>
  <c r="J49" i="8"/>
  <c r="I49" i="8"/>
  <c r="H49" i="8"/>
  <c r="G49" i="8"/>
  <c r="F49" i="8"/>
  <c r="E49" i="8"/>
  <c r="D49" i="8"/>
  <c r="C49" i="8"/>
  <c r="J48" i="8"/>
  <c r="I48" i="8"/>
  <c r="H48" i="8"/>
  <c r="G48" i="8"/>
  <c r="F48" i="8"/>
  <c r="E48" i="8"/>
  <c r="D48" i="8"/>
  <c r="C48" i="8"/>
  <c r="J47" i="8"/>
  <c r="I47" i="8"/>
  <c r="H47" i="8"/>
  <c r="G47" i="8"/>
  <c r="F47" i="8"/>
  <c r="E47" i="8"/>
  <c r="D47" i="8"/>
  <c r="C47" i="8"/>
  <c r="J46" i="8"/>
  <c r="I46" i="8"/>
  <c r="H46" i="8"/>
  <c r="G46" i="8"/>
  <c r="F46" i="8"/>
  <c r="E46" i="8"/>
  <c r="D46" i="8"/>
  <c r="C46" i="8"/>
  <c r="J45" i="8"/>
  <c r="I45" i="8"/>
  <c r="H45" i="8"/>
  <c r="G45" i="8"/>
  <c r="F45" i="8"/>
  <c r="E45" i="8"/>
  <c r="D45" i="8"/>
  <c r="C45" i="8"/>
  <c r="J44" i="8"/>
  <c r="I44" i="8"/>
  <c r="H44" i="8"/>
  <c r="G44" i="8"/>
  <c r="F44" i="8"/>
  <c r="E44" i="8"/>
  <c r="D44" i="8"/>
  <c r="C44" i="8"/>
  <c r="J43" i="8"/>
  <c r="I43" i="8"/>
  <c r="H43" i="8"/>
  <c r="G43" i="8"/>
  <c r="F43" i="8"/>
  <c r="E43" i="8"/>
  <c r="D43" i="8"/>
  <c r="C43" i="8"/>
  <c r="J42" i="8"/>
  <c r="I42" i="8"/>
  <c r="H42" i="8"/>
  <c r="G42" i="8"/>
  <c r="F42" i="8"/>
  <c r="E42" i="8"/>
  <c r="D42" i="8"/>
  <c r="C42" i="8"/>
  <c r="J41" i="8"/>
  <c r="I41" i="8"/>
  <c r="H41" i="8"/>
  <c r="G41" i="8"/>
  <c r="F41" i="8"/>
  <c r="E41" i="8"/>
  <c r="D41" i="8"/>
  <c r="C41" i="8"/>
  <c r="J40" i="8"/>
  <c r="I40" i="8"/>
  <c r="H40" i="8"/>
  <c r="G40" i="8"/>
  <c r="F40" i="8"/>
  <c r="E40" i="8"/>
  <c r="D40" i="8"/>
  <c r="C40" i="8"/>
  <c r="J39" i="8"/>
  <c r="I39" i="8"/>
  <c r="H39" i="8"/>
  <c r="G39" i="8"/>
  <c r="F39" i="8"/>
  <c r="E39" i="8"/>
  <c r="D39" i="8"/>
  <c r="C39" i="8"/>
  <c r="J38" i="8"/>
  <c r="I38" i="8"/>
  <c r="H38" i="8"/>
  <c r="G38" i="8"/>
  <c r="F38" i="8"/>
  <c r="E38" i="8"/>
  <c r="D38" i="8"/>
  <c r="C38" i="8"/>
  <c r="J37" i="8"/>
  <c r="I37" i="8"/>
  <c r="H37" i="8"/>
  <c r="G37" i="8"/>
  <c r="F37" i="8"/>
  <c r="E37" i="8"/>
  <c r="D37" i="8"/>
  <c r="C37" i="8"/>
  <c r="J36" i="8"/>
  <c r="I36" i="8"/>
  <c r="H36" i="8"/>
  <c r="G36" i="8"/>
  <c r="F36" i="8"/>
  <c r="E36" i="8"/>
  <c r="D36" i="8"/>
  <c r="C36" i="8"/>
  <c r="J35" i="8"/>
  <c r="I35" i="8"/>
  <c r="H35" i="8"/>
  <c r="G35" i="8"/>
  <c r="F35" i="8"/>
  <c r="E35" i="8"/>
  <c r="D35" i="8"/>
  <c r="C35" i="8"/>
  <c r="J34" i="8"/>
  <c r="I34" i="8"/>
  <c r="H34" i="8"/>
  <c r="G34" i="8"/>
  <c r="F34" i="8"/>
  <c r="E34" i="8"/>
  <c r="D34" i="8"/>
  <c r="C34" i="8"/>
  <c r="J33" i="8"/>
  <c r="I33" i="8"/>
  <c r="H33" i="8"/>
  <c r="G33" i="8"/>
  <c r="F33" i="8"/>
  <c r="E33" i="8"/>
  <c r="D33" i="8"/>
  <c r="C33" i="8"/>
  <c r="I32" i="8"/>
  <c r="H32" i="8"/>
  <c r="G32" i="8"/>
  <c r="F32" i="8"/>
  <c r="E32" i="8"/>
  <c r="D32" i="8"/>
  <c r="I31" i="8"/>
  <c r="H31" i="8"/>
  <c r="G31" i="8"/>
  <c r="F31" i="8"/>
  <c r="E31" i="8"/>
  <c r="D31" i="8"/>
  <c r="J30" i="8"/>
  <c r="I30" i="8"/>
  <c r="H30" i="8"/>
  <c r="G30" i="8"/>
  <c r="F30" i="8"/>
  <c r="E30" i="8"/>
  <c r="D30" i="8"/>
  <c r="C30" i="8"/>
  <c r="J29" i="8"/>
  <c r="I29" i="8"/>
  <c r="H29" i="8"/>
  <c r="G29" i="8"/>
  <c r="F29" i="8"/>
  <c r="E29" i="8"/>
  <c r="D29" i="8"/>
  <c r="C29" i="8"/>
  <c r="J28" i="8"/>
  <c r="I28" i="8"/>
  <c r="H28" i="8"/>
  <c r="G28" i="8"/>
  <c r="F28" i="8"/>
  <c r="E28" i="8"/>
  <c r="D28" i="8"/>
  <c r="C28" i="8"/>
  <c r="J27" i="8"/>
  <c r="I27" i="8"/>
  <c r="H27" i="8"/>
  <c r="G27" i="8"/>
  <c r="F27" i="8"/>
  <c r="E27" i="8"/>
  <c r="D27" i="8"/>
  <c r="C27" i="8"/>
  <c r="J26" i="8"/>
  <c r="I26" i="8"/>
  <c r="H26" i="8"/>
  <c r="G26" i="8"/>
  <c r="F26" i="8"/>
  <c r="E26" i="8"/>
  <c r="D26" i="8"/>
  <c r="C26" i="8"/>
  <c r="J25" i="8"/>
  <c r="I25" i="8"/>
  <c r="H25" i="8"/>
  <c r="G25" i="8"/>
  <c r="F25" i="8"/>
  <c r="E25" i="8"/>
  <c r="D25" i="8"/>
  <c r="C25" i="8"/>
  <c r="J24" i="8"/>
  <c r="I24" i="8"/>
  <c r="H24" i="8"/>
  <c r="G24" i="8"/>
  <c r="F24" i="8"/>
  <c r="E24" i="8"/>
  <c r="D24" i="8"/>
  <c r="C24" i="8"/>
  <c r="J23" i="8"/>
  <c r="I23" i="8"/>
  <c r="H23" i="8"/>
  <c r="G23" i="8"/>
  <c r="F23" i="8"/>
  <c r="E23" i="8"/>
  <c r="D23" i="8"/>
  <c r="C23" i="8"/>
  <c r="J22" i="8"/>
  <c r="I22" i="8"/>
  <c r="H22" i="8"/>
  <c r="G22" i="8"/>
  <c r="F22" i="8"/>
  <c r="E22" i="8"/>
  <c r="D22" i="8"/>
  <c r="C22" i="8"/>
  <c r="J21" i="8"/>
  <c r="I21" i="8"/>
  <c r="H21" i="8"/>
  <c r="G21" i="8"/>
  <c r="F21" i="8"/>
  <c r="E21" i="8"/>
  <c r="D21" i="8"/>
  <c r="C21" i="8"/>
  <c r="J20" i="8"/>
  <c r="I20" i="8"/>
  <c r="H20" i="8"/>
  <c r="G20" i="8"/>
  <c r="F20" i="8"/>
  <c r="E20" i="8"/>
  <c r="D20" i="8"/>
  <c r="C20" i="8"/>
  <c r="J19" i="8"/>
  <c r="I19" i="8"/>
  <c r="H19" i="8"/>
  <c r="G19" i="8"/>
  <c r="F19" i="8"/>
  <c r="E19" i="8"/>
  <c r="D19" i="8"/>
  <c r="C19" i="8"/>
  <c r="J18" i="8"/>
  <c r="I18" i="8"/>
  <c r="H18" i="8"/>
  <c r="G18" i="8"/>
  <c r="F18" i="8"/>
  <c r="E18" i="8"/>
  <c r="D18" i="8"/>
  <c r="C18" i="8"/>
  <c r="J17" i="8"/>
  <c r="I17" i="8"/>
  <c r="H17" i="8"/>
  <c r="G17" i="8"/>
  <c r="F17" i="8"/>
  <c r="E17" i="8"/>
  <c r="D17" i="8"/>
  <c r="C17" i="8"/>
  <c r="J16" i="8"/>
  <c r="I16" i="8"/>
  <c r="H16" i="8"/>
  <c r="G16" i="8"/>
  <c r="F16" i="8"/>
  <c r="E16" i="8"/>
  <c r="D16" i="8"/>
  <c r="C16" i="8"/>
  <c r="J15" i="8"/>
  <c r="I15" i="8"/>
  <c r="H15" i="8"/>
  <c r="G15" i="8"/>
  <c r="F15" i="8"/>
  <c r="E15" i="8"/>
  <c r="D15" i="8"/>
  <c r="C15" i="8"/>
  <c r="J14" i="8"/>
  <c r="I14" i="8"/>
  <c r="H14" i="8"/>
  <c r="G14" i="8"/>
  <c r="F14" i="8"/>
  <c r="E14" i="8"/>
  <c r="D14" i="8"/>
  <c r="C14" i="8"/>
  <c r="J13" i="8"/>
  <c r="I13" i="8"/>
  <c r="H13" i="8"/>
  <c r="G13" i="8"/>
  <c r="F13" i="8"/>
  <c r="E13" i="8"/>
  <c r="D13" i="8"/>
  <c r="C13" i="8"/>
  <c r="K13" i="8" s="1"/>
  <c r="J12" i="8"/>
  <c r="I12" i="8"/>
  <c r="H12" i="8"/>
  <c r="G12" i="8"/>
  <c r="F12" i="8"/>
  <c r="E12" i="8"/>
  <c r="D12" i="8"/>
  <c r="C12" i="8"/>
  <c r="J11" i="8"/>
  <c r="I11" i="8"/>
  <c r="H11" i="8"/>
  <c r="G11" i="8"/>
  <c r="F11" i="8"/>
  <c r="E11" i="8"/>
  <c r="D11" i="8"/>
  <c r="C11" i="8"/>
  <c r="J10" i="8"/>
  <c r="I10" i="8"/>
  <c r="H10" i="8"/>
  <c r="G10" i="8"/>
  <c r="F10" i="8"/>
  <c r="E10" i="8"/>
  <c r="D10" i="8"/>
  <c r="C10" i="8"/>
  <c r="J9" i="8"/>
  <c r="I9" i="8"/>
  <c r="H9" i="8"/>
  <c r="G9" i="8"/>
  <c r="F9" i="8"/>
  <c r="E9" i="8"/>
  <c r="D9" i="8"/>
  <c r="C9" i="8"/>
  <c r="J8" i="8"/>
  <c r="I8" i="8"/>
  <c r="H8" i="8"/>
  <c r="G8" i="8"/>
  <c r="F8" i="8"/>
  <c r="E8" i="8"/>
  <c r="D8" i="8"/>
  <c r="C8" i="8"/>
  <c r="J7" i="8"/>
  <c r="I7" i="8"/>
  <c r="H7" i="8"/>
  <c r="G7" i="8"/>
  <c r="F7" i="8"/>
  <c r="E7" i="8"/>
  <c r="D7" i="8"/>
  <c r="C7" i="8"/>
  <c r="J6" i="8"/>
  <c r="I6" i="8"/>
  <c r="H6" i="8"/>
  <c r="G6" i="8"/>
  <c r="F6" i="8"/>
  <c r="E6" i="8"/>
  <c r="D6" i="8"/>
  <c r="C6" i="8"/>
  <c r="J5" i="8"/>
  <c r="I5" i="8"/>
  <c r="H5" i="8"/>
  <c r="G5" i="8"/>
  <c r="F5" i="8"/>
  <c r="E5" i="8"/>
  <c r="D5" i="8"/>
  <c r="C5" i="8"/>
  <c r="B5" i="8" s="1"/>
  <c r="I3" i="8"/>
  <c r="H3" i="8"/>
  <c r="G3" i="8"/>
  <c r="F3" i="8"/>
  <c r="E3" i="8"/>
  <c r="D3" i="8"/>
  <c r="C3" i="8"/>
  <c r="J134" i="7"/>
  <c r="I134" i="7"/>
  <c r="H134" i="7"/>
  <c r="G134" i="7"/>
  <c r="F134" i="7"/>
  <c r="E134" i="7"/>
  <c r="D134" i="7"/>
  <c r="C134" i="7"/>
  <c r="K134" i="7" s="1"/>
  <c r="J133" i="7"/>
  <c r="I133" i="7"/>
  <c r="H133" i="7"/>
  <c r="G133" i="7"/>
  <c r="F133" i="7"/>
  <c r="E133" i="7"/>
  <c r="D133" i="7"/>
  <c r="C133" i="7"/>
  <c r="K133" i="7" s="1"/>
  <c r="J132" i="7"/>
  <c r="I132" i="7"/>
  <c r="H132" i="7"/>
  <c r="G132" i="7"/>
  <c r="F132" i="7"/>
  <c r="E132" i="7"/>
  <c r="D132" i="7"/>
  <c r="C132" i="7"/>
  <c r="K132" i="7" s="1"/>
  <c r="J131" i="7"/>
  <c r="I131" i="7"/>
  <c r="H131" i="7"/>
  <c r="G131" i="7"/>
  <c r="F131" i="7"/>
  <c r="E131" i="7"/>
  <c r="D131" i="7"/>
  <c r="C131" i="7"/>
  <c r="K131" i="7" s="1"/>
  <c r="J130" i="7"/>
  <c r="I130" i="7"/>
  <c r="H130" i="7"/>
  <c r="G130" i="7"/>
  <c r="F130" i="7"/>
  <c r="E130" i="7"/>
  <c r="D130" i="7"/>
  <c r="C130" i="7"/>
  <c r="K130" i="7" s="1"/>
  <c r="J129" i="7"/>
  <c r="I129" i="7"/>
  <c r="H129" i="7"/>
  <c r="G129" i="7"/>
  <c r="F129" i="7"/>
  <c r="E129" i="7"/>
  <c r="D129" i="7"/>
  <c r="C129" i="7"/>
  <c r="K129" i="7" s="1"/>
  <c r="J128" i="7"/>
  <c r="I128" i="7"/>
  <c r="H128" i="7"/>
  <c r="G128" i="7"/>
  <c r="F128" i="7"/>
  <c r="E128" i="7"/>
  <c r="D128" i="7"/>
  <c r="C128" i="7"/>
  <c r="K128" i="7" s="1"/>
  <c r="J127" i="7"/>
  <c r="I127" i="7"/>
  <c r="H127" i="7"/>
  <c r="G127" i="7"/>
  <c r="F127" i="7"/>
  <c r="E127" i="7"/>
  <c r="D127" i="7"/>
  <c r="C127" i="7"/>
  <c r="K127" i="7" s="1"/>
  <c r="J126" i="7"/>
  <c r="I126" i="7"/>
  <c r="H126" i="7"/>
  <c r="G126" i="7"/>
  <c r="F126" i="7"/>
  <c r="E126" i="7"/>
  <c r="D126" i="7"/>
  <c r="C126" i="7"/>
  <c r="K126" i="7" s="1"/>
  <c r="J125" i="7"/>
  <c r="I125" i="7"/>
  <c r="H125" i="7"/>
  <c r="G125" i="7"/>
  <c r="F125" i="7"/>
  <c r="E125" i="7"/>
  <c r="D125" i="7"/>
  <c r="C125" i="7"/>
  <c r="K125" i="7" s="1"/>
  <c r="J124" i="7"/>
  <c r="I124" i="7"/>
  <c r="H124" i="7"/>
  <c r="G124" i="7"/>
  <c r="F124" i="7"/>
  <c r="E124" i="7"/>
  <c r="D124" i="7"/>
  <c r="C124" i="7"/>
  <c r="K124" i="7" s="1"/>
  <c r="J123" i="7"/>
  <c r="I123" i="7"/>
  <c r="H123" i="7"/>
  <c r="G123" i="7"/>
  <c r="F123" i="7"/>
  <c r="E123" i="7"/>
  <c r="D123" i="7"/>
  <c r="C123" i="7"/>
  <c r="K123" i="7" s="1"/>
  <c r="J122" i="7"/>
  <c r="I122" i="7"/>
  <c r="H122" i="7"/>
  <c r="G122" i="7"/>
  <c r="F122" i="7"/>
  <c r="E122" i="7"/>
  <c r="D122" i="7"/>
  <c r="C122" i="7"/>
  <c r="K122" i="7" s="1"/>
  <c r="J121" i="7"/>
  <c r="I121" i="7"/>
  <c r="H121" i="7"/>
  <c r="G121" i="7"/>
  <c r="F121" i="7"/>
  <c r="E121" i="7"/>
  <c r="D121" i="7"/>
  <c r="C121" i="7"/>
  <c r="K121" i="7" s="1"/>
  <c r="J120" i="7"/>
  <c r="I120" i="7"/>
  <c r="H120" i="7"/>
  <c r="G120" i="7"/>
  <c r="F120" i="7"/>
  <c r="E120" i="7"/>
  <c r="D120" i="7"/>
  <c r="C120" i="7"/>
  <c r="K120" i="7" s="1"/>
  <c r="J119" i="7"/>
  <c r="I119" i="7"/>
  <c r="H119" i="7"/>
  <c r="G119" i="7"/>
  <c r="F119" i="7"/>
  <c r="E119" i="7"/>
  <c r="D119" i="7"/>
  <c r="C119" i="7"/>
  <c r="K119" i="7" s="1"/>
  <c r="J118" i="7"/>
  <c r="I118" i="7"/>
  <c r="H118" i="7"/>
  <c r="G118" i="7"/>
  <c r="F118" i="7"/>
  <c r="E118" i="7"/>
  <c r="D118" i="7"/>
  <c r="C118" i="7"/>
  <c r="K118" i="7" s="1"/>
  <c r="J117" i="7"/>
  <c r="I117" i="7"/>
  <c r="H117" i="7"/>
  <c r="G117" i="7"/>
  <c r="F117" i="7"/>
  <c r="E117" i="7"/>
  <c r="D117" i="7"/>
  <c r="C117" i="7"/>
  <c r="K117" i="7" s="1"/>
  <c r="J116" i="7"/>
  <c r="I116" i="7"/>
  <c r="H116" i="7"/>
  <c r="G116" i="7"/>
  <c r="F116" i="7"/>
  <c r="E116" i="7"/>
  <c r="D116" i="7"/>
  <c r="C116" i="7"/>
  <c r="K116" i="7" s="1"/>
  <c r="J115" i="7"/>
  <c r="I115" i="7"/>
  <c r="H115" i="7"/>
  <c r="G115" i="7"/>
  <c r="F115" i="7"/>
  <c r="E115" i="7"/>
  <c r="D115" i="7"/>
  <c r="C115" i="7"/>
  <c r="K115" i="7" s="1"/>
  <c r="J114" i="7"/>
  <c r="I114" i="7"/>
  <c r="H114" i="7"/>
  <c r="G114" i="7"/>
  <c r="F114" i="7"/>
  <c r="E114" i="7"/>
  <c r="D114" i="7"/>
  <c r="C114" i="7"/>
  <c r="K114" i="7" s="1"/>
  <c r="J113" i="7"/>
  <c r="I113" i="7"/>
  <c r="H113" i="7"/>
  <c r="G113" i="7"/>
  <c r="F113" i="7"/>
  <c r="E113" i="7"/>
  <c r="D113" i="7"/>
  <c r="C113" i="7"/>
  <c r="K113" i="7" s="1"/>
  <c r="J112" i="7"/>
  <c r="I112" i="7"/>
  <c r="H112" i="7"/>
  <c r="G112" i="7"/>
  <c r="F112" i="7"/>
  <c r="E112" i="7"/>
  <c r="D112" i="7"/>
  <c r="C112" i="7"/>
  <c r="K112" i="7" s="1"/>
  <c r="J111" i="7"/>
  <c r="I111" i="7"/>
  <c r="H111" i="7"/>
  <c r="G111" i="7"/>
  <c r="F111" i="7"/>
  <c r="E111" i="7"/>
  <c r="D111" i="7"/>
  <c r="C111" i="7"/>
  <c r="K111" i="7" s="1"/>
  <c r="J110" i="7"/>
  <c r="I110" i="7"/>
  <c r="H110" i="7"/>
  <c r="G110" i="7"/>
  <c r="F110" i="7"/>
  <c r="E110" i="7"/>
  <c r="D110" i="7"/>
  <c r="C110" i="7"/>
  <c r="K110" i="7" s="1"/>
  <c r="J109" i="7"/>
  <c r="I109" i="7"/>
  <c r="H109" i="7"/>
  <c r="G109" i="7"/>
  <c r="F109" i="7"/>
  <c r="E109" i="7"/>
  <c r="D109" i="7"/>
  <c r="C109" i="7"/>
  <c r="K109" i="7" s="1"/>
  <c r="J108" i="7"/>
  <c r="I108" i="7"/>
  <c r="H108" i="7"/>
  <c r="G108" i="7"/>
  <c r="F108" i="7"/>
  <c r="E108" i="7"/>
  <c r="D108" i="7"/>
  <c r="C108" i="7"/>
  <c r="K108" i="7" s="1"/>
  <c r="J107" i="7"/>
  <c r="I107" i="7"/>
  <c r="H107" i="7"/>
  <c r="G107" i="7"/>
  <c r="F107" i="7"/>
  <c r="E107" i="7"/>
  <c r="D107" i="7"/>
  <c r="C107" i="7"/>
  <c r="K107" i="7" s="1"/>
  <c r="J106" i="7"/>
  <c r="I106" i="7"/>
  <c r="H106" i="7"/>
  <c r="G106" i="7"/>
  <c r="F106" i="7"/>
  <c r="E106" i="7"/>
  <c r="D106" i="7"/>
  <c r="C106" i="7"/>
  <c r="K106" i="7" s="1"/>
  <c r="J105" i="7"/>
  <c r="I105" i="7"/>
  <c r="H105" i="7"/>
  <c r="G105" i="7"/>
  <c r="F105" i="7"/>
  <c r="E105" i="7"/>
  <c r="D105" i="7"/>
  <c r="C105" i="7"/>
  <c r="K105" i="7" s="1"/>
  <c r="J104" i="7"/>
  <c r="I104" i="7"/>
  <c r="H104" i="7"/>
  <c r="G104" i="7"/>
  <c r="F104" i="7"/>
  <c r="E104" i="7"/>
  <c r="D104" i="7"/>
  <c r="C104" i="7"/>
  <c r="K104" i="7" s="1"/>
  <c r="J103" i="7"/>
  <c r="I103" i="7"/>
  <c r="H103" i="7"/>
  <c r="G103" i="7"/>
  <c r="F103" i="7"/>
  <c r="E103" i="7"/>
  <c r="D103" i="7"/>
  <c r="C103" i="7"/>
  <c r="K103" i="7" s="1"/>
  <c r="J102" i="7"/>
  <c r="I102" i="7"/>
  <c r="H102" i="7"/>
  <c r="G102" i="7"/>
  <c r="F102" i="7"/>
  <c r="E102" i="7"/>
  <c r="D102" i="7"/>
  <c r="C102" i="7"/>
  <c r="K102" i="7" s="1"/>
  <c r="J101" i="7"/>
  <c r="I101" i="7"/>
  <c r="H101" i="7"/>
  <c r="G101" i="7"/>
  <c r="F101" i="7"/>
  <c r="E101" i="7"/>
  <c r="D101" i="7"/>
  <c r="C101" i="7"/>
  <c r="K101" i="7" s="1"/>
  <c r="J100" i="7"/>
  <c r="I100" i="7"/>
  <c r="H100" i="7"/>
  <c r="G100" i="7"/>
  <c r="F100" i="7"/>
  <c r="E100" i="7"/>
  <c r="D100" i="7"/>
  <c r="C100" i="7"/>
  <c r="K100" i="7" s="1"/>
  <c r="J99" i="7"/>
  <c r="I99" i="7"/>
  <c r="H99" i="7"/>
  <c r="G99" i="7"/>
  <c r="F99" i="7"/>
  <c r="E99" i="7"/>
  <c r="D99" i="7"/>
  <c r="C99" i="7"/>
  <c r="K99" i="7" s="1"/>
  <c r="J98" i="7"/>
  <c r="I98" i="7"/>
  <c r="H98" i="7"/>
  <c r="G98" i="7"/>
  <c r="F98" i="7"/>
  <c r="E98" i="7"/>
  <c r="D98" i="7"/>
  <c r="C98" i="7"/>
  <c r="K98" i="7" s="1"/>
  <c r="J97" i="7"/>
  <c r="I97" i="7"/>
  <c r="H97" i="7"/>
  <c r="G97" i="7"/>
  <c r="F97" i="7"/>
  <c r="E97" i="7"/>
  <c r="D97" i="7"/>
  <c r="C97" i="7"/>
  <c r="K97" i="7" s="1"/>
  <c r="J96" i="7"/>
  <c r="I96" i="7"/>
  <c r="H96" i="7"/>
  <c r="G96" i="7"/>
  <c r="F96" i="7"/>
  <c r="E96" i="7"/>
  <c r="D96" i="7"/>
  <c r="C96" i="7"/>
  <c r="K96" i="7" s="1"/>
  <c r="J95" i="7"/>
  <c r="I95" i="7"/>
  <c r="H95" i="7"/>
  <c r="G95" i="7"/>
  <c r="F95" i="7"/>
  <c r="E95" i="7"/>
  <c r="D95" i="7"/>
  <c r="C95" i="7"/>
  <c r="K95" i="7" s="1"/>
  <c r="J94" i="7"/>
  <c r="I94" i="7"/>
  <c r="H94" i="7"/>
  <c r="G94" i="7"/>
  <c r="F94" i="7"/>
  <c r="E94" i="7"/>
  <c r="D94" i="7"/>
  <c r="C94" i="7"/>
  <c r="K94" i="7" s="1"/>
  <c r="J93" i="7"/>
  <c r="I93" i="7"/>
  <c r="H93" i="7"/>
  <c r="G93" i="7"/>
  <c r="F93" i="7"/>
  <c r="E93" i="7"/>
  <c r="D93" i="7"/>
  <c r="C93" i="7"/>
  <c r="K93" i="7" s="1"/>
  <c r="I76" i="7"/>
  <c r="H76" i="7"/>
  <c r="G76" i="7"/>
  <c r="F76" i="7"/>
  <c r="E76" i="7"/>
  <c r="D76" i="7"/>
  <c r="J91" i="7"/>
  <c r="I91" i="7"/>
  <c r="H91" i="7"/>
  <c r="G91" i="7"/>
  <c r="F91" i="7"/>
  <c r="E91" i="7"/>
  <c r="D91" i="7"/>
  <c r="C91" i="7"/>
  <c r="K91" i="7" s="1"/>
  <c r="J90" i="7"/>
  <c r="I90" i="7"/>
  <c r="H90" i="7"/>
  <c r="G90" i="7"/>
  <c r="F90" i="7"/>
  <c r="E90" i="7"/>
  <c r="D90" i="7"/>
  <c r="C90" i="7"/>
  <c r="K90" i="7" s="1"/>
  <c r="J89" i="7"/>
  <c r="I89" i="7"/>
  <c r="H89" i="7"/>
  <c r="G89" i="7"/>
  <c r="F89" i="7"/>
  <c r="E89" i="7"/>
  <c r="D89" i="7"/>
  <c r="C89" i="7"/>
  <c r="K89" i="7" s="1"/>
  <c r="I39" i="7"/>
  <c r="H39" i="7"/>
  <c r="G39" i="7"/>
  <c r="F39" i="7"/>
  <c r="E39" i="7"/>
  <c r="D39" i="7"/>
  <c r="J87" i="7"/>
  <c r="I87" i="7"/>
  <c r="H87" i="7"/>
  <c r="G87" i="7"/>
  <c r="F87" i="7"/>
  <c r="E87" i="7"/>
  <c r="D87" i="7"/>
  <c r="C87" i="7"/>
  <c r="K87" i="7" s="1"/>
  <c r="J86" i="7"/>
  <c r="I86" i="7"/>
  <c r="H86" i="7"/>
  <c r="G86" i="7"/>
  <c r="F86" i="7"/>
  <c r="E86" i="7"/>
  <c r="D86" i="7"/>
  <c r="C86" i="7"/>
  <c r="K86" i="7" s="1"/>
  <c r="J85" i="7"/>
  <c r="I85" i="7"/>
  <c r="H85" i="7"/>
  <c r="G85" i="7"/>
  <c r="F85" i="7"/>
  <c r="E85" i="7"/>
  <c r="D85" i="7"/>
  <c r="C85" i="7"/>
  <c r="K85" i="7" s="1"/>
  <c r="J84" i="7"/>
  <c r="I84" i="7"/>
  <c r="H84" i="7"/>
  <c r="G84" i="7"/>
  <c r="F84" i="7"/>
  <c r="E84" i="7"/>
  <c r="D84" i="7"/>
  <c r="C84" i="7"/>
  <c r="K84" i="7" s="1"/>
  <c r="J83" i="7"/>
  <c r="I83" i="7"/>
  <c r="H83" i="7"/>
  <c r="G83" i="7"/>
  <c r="F83" i="7"/>
  <c r="E83" i="7"/>
  <c r="D83" i="7"/>
  <c r="C83" i="7"/>
  <c r="K83" i="7" s="1"/>
  <c r="J82" i="7"/>
  <c r="I82" i="7"/>
  <c r="H82" i="7"/>
  <c r="G82" i="7"/>
  <c r="F82" i="7"/>
  <c r="E82" i="7"/>
  <c r="D82" i="7"/>
  <c r="C82" i="7"/>
  <c r="K82" i="7" s="1"/>
  <c r="I61" i="7"/>
  <c r="H61" i="7"/>
  <c r="G61" i="7"/>
  <c r="F61" i="7"/>
  <c r="E61" i="7"/>
  <c r="D61" i="7"/>
  <c r="J80" i="7"/>
  <c r="I80" i="7"/>
  <c r="H80" i="7"/>
  <c r="G80" i="7"/>
  <c r="F80" i="7"/>
  <c r="E80" i="7"/>
  <c r="D80" i="7"/>
  <c r="C80" i="7"/>
  <c r="K80" i="7" s="1"/>
  <c r="J79" i="7"/>
  <c r="I79" i="7"/>
  <c r="H79" i="7"/>
  <c r="G79" i="7"/>
  <c r="F79" i="7"/>
  <c r="E79" i="7"/>
  <c r="D79" i="7"/>
  <c r="C79" i="7"/>
  <c r="K79" i="7" s="1"/>
  <c r="I62" i="7"/>
  <c r="H62" i="7"/>
  <c r="G62" i="7"/>
  <c r="F62" i="7"/>
  <c r="E62" i="7"/>
  <c r="D62" i="7"/>
  <c r="J77" i="7"/>
  <c r="I77" i="7"/>
  <c r="H77" i="7"/>
  <c r="G77" i="7"/>
  <c r="F77" i="7"/>
  <c r="E77" i="7"/>
  <c r="D77" i="7"/>
  <c r="C77" i="7"/>
  <c r="K77" i="7" s="1"/>
  <c r="I75" i="7"/>
  <c r="H75" i="7"/>
  <c r="G75" i="7"/>
  <c r="F75" i="7"/>
  <c r="E75" i="7"/>
  <c r="D75" i="7"/>
  <c r="I48" i="7"/>
  <c r="H48" i="7"/>
  <c r="G48" i="7"/>
  <c r="F48" i="7"/>
  <c r="E48" i="7"/>
  <c r="D48" i="7"/>
  <c r="J74" i="7"/>
  <c r="I74" i="7"/>
  <c r="H74" i="7"/>
  <c r="G74" i="7"/>
  <c r="F74" i="7"/>
  <c r="E74" i="7"/>
  <c r="D74" i="7"/>
  <c r="C74" i="7"/>
  <c r="K74" i="7" s="1"/>
  <c r="J73" i="7"/>
  <c r="I73" i="7"/>
  <c r="H73" i="7"/>
  <c r="G73" i="7"/>
  <c r="F73" i="7"/>
  <c r="E73" i="7"/>
  <c r="D73" i="7"/>
  <c r="C73" i="7"/>
  <c r="K73" i="7" s="1"/>
  <c r="I78" i="7"/>
  <c r="H78" i="7"/>
  <c r="G78" i="7"/>
  <c r="F78" i="7"/>
  <c r="E78" i="7"/>
  <c r="D78" i="7"/>
  <c r="J71" i="7"/>
  <c r="I71" i="7"/>
  <c r="H71" i="7"/>
  <c r="G71" i="7"/>
  <c r="F71" i="7"/>
  <c r="E71" i="7"/>
  <c r="D71" i="7"/>
  <c r="C71" i="7"/>
  <c r="K71" i="7" s="1"/>
  <c r="J70" i="7"/>
  <c r="I70" i="7"/>
  <c r="H70" i="7"/>
  <c r="G70" i="7"/>
  <c r="F70" i="7"/>
  <c r="E70" i="7"/>
  <c r="D70" i="7"/>
  <c r="C70" i="7"/>
  <c r="K70" i="7" s="1"/>
  <c r="J69" i="7"/>
  <c r="I69" i="7"/>
  <c r="H69" i="7"/>
  <c r="G69" i="7"/>
  <c r="F69" i="7"/>
  <c r="E69" i="7"/>
  <c r="D69" i="7"/>
  <c r="C69" i="7"/>
  <c r="K69" i="7" s="1"/>
  <c r="J68" i="7"/>
  <c r="I68" i="7"/>
  <c r="H68" i="7"/>
  <c r="G68" i="7"/>
  <c r="F68" i="7"/>
  <c r="E68" i="7"/>
  <c r="D68" i="7"/>
  <c r="C68" i="7"/>
  <c r="K68" i="7" s="1"/>
  <c r="J67" i="7"/>
  <c r="I67" i="7"/>
  <c r="H67" i="7"/>
  <c r="G67" i="7"/>
  <c r="F67" i="7"/>
  <c r="E67" i="7"/>
  <c r="D67" i="7"/>
  <c r="C67" i="7"/>
  <c r="K67" i="7" s="1"/>
  <c r="J66" i="7"/>
  <c r="I66" i="7"/>
  <c r="H66" i="7"/>
  <c r="G66" i="7"/>
  <c r="F66" i="7"/>
  <c r="E66" i="7"/>
  <c r="D66" i="7"/>
  <c r="C66" i="7"/>
  <c r="K66" i="7" s="1"/>
  <c r="J65" i="7"/>
  <c r="I65" i="7"/>
  <c r="H65" i="7"/>
  <c r="G65" i="7"/>
  <c r="F65" i="7"/>
  <c r="E65" i="7"/>
  <c r="D65" i="7"/>
  <c r="C65" i="7"/>
  <c r="K65" i="7" s="1"/>
  <c r="J64" i="7"/>
  <c r="I64" i="7"/>
  <c r="H64" i="7"/>
  <c r="G64" i="7"/>
  <c r="F64" i="7"/>
  <c r="E64" i="7"/>
  <c r="D64" i="7"/>
  <c r="C64" i="7"/>
  <c r="K64" i="7" s="1"/>
  <c r="J63" i="7"/>
  <c r="I63" i="7"/>
  <c r="H63" i="7"/>
  <c r="G63" i="7"/>
  <c r="F63" i="7"/>
  <c r="E63" i="7"/>
  <c r="D63" i="7"/>
  <c r="C63" i="7"/>
  <c r="K63" i="7" s="1"/>
  <c r="I88" i="7"/>
  <c r="H88" i="7"/>
  <c r="G88" i="7"/>
  <c r="F88" i="7"/>
  <c r="E88" i="7"/>
  <c r="D88" i="7"/>
  <c r="I24" i="7"/>
  <c r="H24" i="7"/>
  <c r="G24" i="7"/>
  <c r="F24" i="7"/>
  <c r="E24" i="7"/>
  <c r="D24" i="7"/>
  <c r="I92" i="7"/>
  <c r="H92" i="7"/>
  <c r="G92" i="7"/>
  <c r="F92" i="7"/>
  <c r="E92" i="7"/>
  <c r="D92" i="7"/>
  <c r="J59" i="7"/>
  <c r="I59" i="7"/>
  <c r="H59" i="7"/>
  <c r="G59" i="7"/>
  <c r="F59" i="7"/>
  <c r="E59" i="7"/>
  <c r="D59" i="7"/>
  <c r="C59" i="7"/>
  <c r="K59" i="7" s="1"/>
  <c r="J58" i="7"/>
  <c r="I58" i="7"/>
  <c r="H58" i="7"/>
  <c r="G58" i="7"/>
  <c r="F58" i="7"/>
  <c r="E58" i="7"/>
  <c r="D58" i="7"/>
  <c r="C58" i="7"/>
  <c r="K58" i="7" s="1"/>
  <c r="J57" i="7"/>
  <c r="I57" i="7"/>
  <c r="H57" i="7"/>
  <c r="G57" i="7"/>
  <c r="F57" i="7"/>
  <c r="E57" i="7"/>
  <c r="D57" i="7"/>
  <c r="C57" i="7"/>
  <c r="K57" i="7" s="1"/>
  <c r="J56" i="7"/>
  <c r="I56" i="7"/>
  <c r="H56" i="7"/>
  <c r="G56" i="7"/>
  <c r="F56" i="7"/>
  <c r="E56" i="7"/>
  <c r="D56" i="7"/>
  <c r="C56" i="7"/>
  <c r="K56" i="7" s="1"/>
  <c r="J55" i="7"/>
  <c r="I55" i="7"/>
  <c r="H55" i="7"/>
  <c r="G55" i="7"/>
  <c r="F55" i="7"/>
  <c r="E55" i="7"/>
  <c r="D55" i="7"/>
  <c r="C55" i="7"/>
  <c r="K55" i="7" s="1"/>
  <c r="J54" i="7"/>
  <c r="I54" i="7"/>
  <c r="H54" i="7"/>
  <c r="G54" i="7"/>
  <c r="F54" i="7"/>
  <c r="E54" i="7"/>
  <c r="D54" i="7"/>
  <c r="C54" i="7"/>
  <c r="K54" i="7" s="1"/>
  <c r="J53" i="7"/>
  <c r="I53" i="7"/>
  <c r="H53" i="7"/>
  <c r="G53" i="7"/>
  <c r="F53" i="7"/>
  <c r="E53" i="7"/>
  <c r="D53" i="7"/>
  <c r="C53" i="7"/>
  <c r="K53" i="7" s="1"/>
  <c r="J52" i="7"/>
  <c r="I52" i="7"/>
  <c r="H52" i="7"/>
  <c r="G52" i="7"/>
  <c r="F52" i="7"/>
  <c r="E52" i="7"/>
  <c r="D52" i="7"/>
  <c r="C52" i="7"/>
  <c r="K52" i="7" s="1"/>
  <c r="J51" i="7"/>
  <c r="I51" i="7"/>
  <c r="H51" i="7"/>
  <c r="G51" i="7"/>
  <c r="F51" i="7"/>
  <c r="E51" i="7"/>
  <c r="D51" i="7"/>
  <c r="C51" i="7"/>
  <c r="K51" i="7" s="1"/>
  <c r="J50" i="7"/>
  <c r="I50" i="7"/>
  <c r="H50" i="7"/>
  <c r="G50" i="7"/>
  <c r="F50" i="7"/>
  <c r="E50" i="7"/>
  <c r="D50" i="7"/>
  <c r="C50" i="7"/>
  <c r="K50" i="7" s="1"/>
  <c r="J49" i="7"/>
  <c r="I49" i="7"/>
  <c r="H49" i="7"/>
  <c r="G49" i="7"/>
  <c r="F49" i="7"/>
  <c r="E49" i="7"/>
  <c r="D49" i="7"/>
  <c r="C49" i="7"/>
  <c r="K49" i="7" s="1"/>
  <c r="I25" i="7"/>
  <c r="H25" i="7"/>
  <c r="G25" i="7"/>
  <c r="F25" i="7"/>
  <c r="E25" i="7"/>
  <c r="D25" i="7"/>
  <c r="J47" i="7"/>
  <c r="I47" i="7"/>
  <c r="H47" i="7"/>
  <c r="G47" i="7"/>
  <c r="F47" i="7"/>
  <c r="E47" i="7"/>
  <c r="D47" i="7"/>
  <c r="C47" i="7"/>
  <c r="K47" i="7" s="1"/>
  <c r="J46" i="7"/>
  <c r="I46" i="7"/>
  <c r="H46" i="7"/>
  <c r="G46" i="7"/>
  <c r="F46" i="7"/>
  <c r="E46" i="7"/>
  <c r="D46" i="7"/>
  <c r="C46" i="7"/>
  <c r="K46" i="7" s="1"/>
  <c r="J45" i="7"/>
  <c r="I45" i="7"/>
  <c r="H45" i="7"/>
  <c r="G45" i="7"/>
  <c r="F45" i="7"/>
  <c r="E45" i="7"/>
  <c r="D45" i="7"/>
  <c r="C45" i="7"/>
  <c r="K45" i="7" s="1"/>
  <c r="J44" i="7"/>
  <c r="I44" i="7"/>
  <c r="H44" i="7"/>
  <c r="G44" i="7"/>
  <c r="F44" i="7"/>
  <c r="E44" i="7"/>
  <c r="D44" i="7"/>
  <c r="C44" i="7"/>
  <c r="K44" i="7" s="1"/>
  <c r="J43" i="7"/>
  <c r="I43" i="7"/>
  <c r="H43" i="7"/>
  <c r="G43" i="7"/>
  <c r="F43" i="7"/>
  <c r="E43" i="7"/>
  <c r="D43" i="7"/>
  <c r="C43" i="7"/>
  <c r="K43" i="7" s="1"/>
  <c r="J42" i="7"/>
  <c r="I42" i="7"/>
  <c r="H42" i="7"/>
  <c r="G42" i="7"/>
  <c r="F42" i="7"/>
  <c r="E42" i="7"/>
  <c r="D42" i="7"/>
  <c r="C42" i="7"/>
  <c r="K42" i="7" s="1"/>
  <c r="J41" i="7"/>
  <c r="I41" i="7"/>
  <c r="H41" i="7"/>
  <c r="G41" i="7"/>
  <c r="F41" i="7"/>
  <c r="E41" i="7"/>
  <c r="D41" i="7"/>
  <c r="C41" i="7"/>
  <c r="K41" i="7" s="1"/>
  <c r="J40" i="7"/>
  <c r="I40" i="7"/>
  <c r="H40" i="7"/>
  <c r="G40" i="7"/>
  <c r="F40" i="7"/>
  <c r="E40" i="7"/>
  <c r="D40" i="7"/>
  <c r="C40" i="7"/>
  <c r="K40" i="7" s="1"/>
  <c r="I81" i="7"/>
  <c r="H81" i="7"/>
  <c r="G81" i="7"/>
  <c r="F81" i="7"/>
  <c r="E81" i="7"/>
  <c r="D81" i="7"/>
  <c r="J38" i="7"/>
  <c r="I38" i="7"/>
  <c r="H38" i="7"/>
  <c r="G38" i="7"/>
  <c r="F38" i="7"/>
  <c r="E38" i="7"/>
  <c r="D38" i="7"/>
  <c r="C38" i="7"/>
  <c r="K38" i="7" s="1"/>
  <c r="J37" i="7"/>
  <c r="I37" i="7"/>
  <c r="H37" i="7"/>
  <c r="G37" i="7"/>
  <c r="F37" i="7"/>
  <c r="E37" i="7"/>
  <c r="D37" i="7"/>
  <c r="C37" i="7"/>
  <c r="K37" i="7" s="1"/>
  <c r="I36" i="7"/>
  <c r="H36" i="7"/>
  <c r="G36" i="7"/>
  <c r="F36" i="7"/>
  <c r="E36" i="7"/>
  <c r="D36" i="7"/>
  <c r="J35" i="7"/>
  <c r="I35" i="7"/>
  <c r="H35" i="7"/>
  <c r="G35" i="7"/>
  <c r="F35" i="7"/>
  <c r="E35" i="7"/>
  <c r="D35" i="7"/>
  <c r="C35" i="7"/>
  <c r="K35" i="7" s="1"/>
  <c r="J34" i="7"/>
  <c r="I34" i="7"/>
  <c r="H34" i="7"/>
  <c r="G34" i="7"/>
  <c r="F34" i="7"/>
  <c r="E34" i="7"/>
  <c r="D34" i="7"/>
  <c r="C34" i="7"/>
  <c r="K34" i="7" s="1"/>
  <c r="J33" i="7"/>
  <c r="I33" i="7"/>
  <c r="H33" i="7"/>
  <c r="G33" i="7"/>
  <c r="F33" i="7"/>
  <c r="E33" i="7"/>
  <c r="D33" i="7"/>
  <c r="C33" i="7"/>
  <c r="K33" i="7" s="1"/>
  <c r="J32" i="7"/>
  <c r="I32" i="7"/>
  <c r="H32" i="7"/>
  <c r="G32" i="7"/>
  <c r="F32" i="7"/>
  <c r="E32" i="7"/>
  <c r="D32" i="7"/>
  <c r="C32" i="7"/>
  <c r="K32" i="7" s="1"/>
  <c r="J31" i="7"/>
  <c r="I31" i="7"/>
  <c r="H31" i="7"/>
  <c r="G31" i="7"/>
  <c r="F31" i="7"/>
  <c r="E31" i="7"/>
  <c r="D31" i="7"/>
  <c r="C31" i="7"/>
  <c r="K31" i="7" s="1"/>
  <c r="J30" i="7"/>
  <c r="I30" i="7"/>
  <c r="H30" i="7"/>
  <c r="G30" i="7"/>
  <c r="F30" i="7"/>
  <c r="E30" i="7"/>
  <c r="D30" i="7"/>
  <c r="C30" i="7"/>
  <c r="K30" i="7" s="1"/>
  <c r="J29" i="7"/>
  <c r="I29" i="7"/>
  <c r="H29" i="7"/>
  <c r="G29" i="7"/>
  <c r="F29" i="7"/>
  <c r="E29" i="7"/>
  <c r="D29" i="7"/>
  <c r="C29" i="7"/>
  <c r="K29" i="7" s="1"/>
  <c r="J28" i="7"/>
  <c r="I28" i="7"/>
  <c r="H28" i="7"/>
  <c r="G28" i="7"/>
  <c r="F28" i="7"/>
  <c r="E28" i="7"/>
  <c r="D28" i="7"/>
  <c r="C28" i="7"/>
  <c r="K28" i="7" s="1"/>
  <c r="J27" i="7"/>
  <c r="I27" i="7"/>
  <c r="H27" i="7"/>
  <c r="G27" i="7"/>
  <c r="F27" i="7"/>
  <c r="E27" i="7"/>
  <c r="D27" i="7"/>
  <c r="C27" i="7"/>
  <c r="K27" i="7" s="1"/>
  <c r="J26" i="7"/>
  <c r="I26" i="7"/>
  <c r="H26" i="7"/>
  <c r="G26" i="7"/>
  <c r="F26" i="7"/>
  <c r="E26" i="7"/>
  <c r="D26" i="7"/>
  <c r="C26" i="7"/>
  <c r="K26" i="7" s="1"/>
  <c r="I72" i="7"/>
  <c r="H72" i="7"/>
  <c r="G72" i="7"/>
  <c r="F72" i="7"/>
  <c r="E72" i="7"/>
  <c r="D72" i="7"/>
  <c r="I60" i="7"/>
  <c r="H60" i="7"/>
  <c r="G60" i="7"/>
  <c r="F60" i="7"/>
  <c r="E60" i="7"/>
  <c r="D60" i="7"/>
  <c r="J23" i="7"/>
  <c r="I23" i="7"/>
  <c r="H23" i="7"/>
  <c r="G23" i="7"/>
  <c r="F23" i="7"/>
  <c r="E23" i="7"/>
  <c r="D23" i="7"/>
  <c r="C23" i="7"/>
  <c r="K23" i="7" s="1"/>
  <c r="J22" i="7"/>
  <c r="I22" i="7"/>
  <c r="H22" i="7"/>
  <c r="G22" i="7"/>
  <c r="F22" i="7"/>
  <c r="E22" i="7"/>
  <c r="D22" i="7"/>
  <c r="C22" i="7"/>
  <c r="K22" i="7" s="1"/>
  <c r="J21" i="7"/>
  <c r="I21" i="7"/>
  <c r="H21" i="7"/>
  <c r="G21" i="7"/>
  <c r="F21" i="7"/>
  <c r="E21" i="7"/>
  <c r="D21" i="7"/>
  <c r="C21" i="7"/>
  <c r="K21" i="7" s="1"/>
  <c r="J20" i="7"/>
  <c r="I20" i="7"/>
  <c r="H20" i="7"/>
  <c r="G20" i="7"/>
  <c r="F20" i="7"/>
  <c r="E20" i="7"/>
  <c r="D20" i="7"/>
  <c r="C20" i="7"/>
  <c r="K20" i="7" s="1"/>
  <c r="J19" i="7"/>
  <c r="I19" i="7"/>
  <c r="H19" i="7"/>
  <c r="G19" i="7"/>
  <c r="F19" i="7"/>
  <c r="E19" i="7"/>
  <c r="D19" i="7"/>
  <c r="C19" i="7"/>
  <c r="K19" i="7" s="1"/>
  <c r="J18" i="7"/>
  <c r="I18" i="7"/>
  <c r="H18" i="7"/>
  <c r="G18" i="7"/>
  <c r="F18" i="7"/>
  <c r="E18" i="7"/>
  <c r="D18" i="7"/>
  <c r="C18" i="7"/>
  <c r="K18" i="7" s="1"/>
  <c r="J17" i="7"/>
  <c r="I17" i="7"/>
  <c r="H17" i="7"/>
  <c r="G17" i="7"/>
  <c r="F17" i="7"/>
  <c r="E17" i="7"/>
  <c r="D17" i="7"/>
  <c r="C17" i="7"/>
  <c r="K17" i="7" s="1"/>
  <c r="J16" i="7"/>
  <c r="I16" i="7"/>
  <c r="H16" i="7"/>
  <c r="G16" i="7"/>
  <c r="F16" i="7"/>
  <c r="E16" i="7"/>
  <c r="D16" i="7"/>
  <c r="C16" i="7"/>
  <c r="K16" i="7" s="1"/>
  <c r="J15" i="7"/>
  <c r="I15" i="7"/>
  <c r="H15" i="7"/>
  <c r="G15" i="7"/>
  <c r="F15" i="7"/>
  <c r="E15" i="7"/>
  <c r="D15" i="7"/>
  <c r="C15" i="7"/>
  <c r="K15" i="7" s="1"/>
  <c r="J14" i="7"/>
  <c r="I14" i="7"/>
  <c r="H14" i="7"/>
  <c r="G14" i="7"/>
  <c r="F14" i="7"/>
  <c r="E14" i="7"/>
  <c r="D14" i="7"/>
  <c r="C14" i="7"/>
  <c r="K14" i="7" s="1"/>
  <c r="J13" i="7"/>
  <c r="I13" i="7"/>
  <c r="H13" i="7"/>
  <c r="G13" i="7"/>
  <c r="F13" i="7"/>
  <c r="E13" i="7"/>
  <c r="D13" i="7"/>
  <c r="C13" i="7"/>
  <c r="K13" i="7" s="1"/>
  <c r="J12" i="7"/>
  <c r="I12" i="7"/>
  <c r="H12" i="7"/>
  <c r="G12" i="7"/>
  <c r="F12" i="7"/>
  <c r="E12" i="7"/>
  <c r="D12" i="7"/>
  <c r="C12" i="7"/>
  <c r="K12" i="7" s="1"/>
  <c r="J11" i="7"/>
  <c r="I11" i="7"/>
  <c r="H11" i="7"/>
  <c r="G11" i="7"/>
  <c r="F11" i="7"/>
  <c r="E11" i="7"/>
  <c r="D11" i="7"/>
  <c r="C11" i="7"/>
  <c r="K11" i="7" s="1"/>
  <c r="J10" i="7"/>
  <c r="I10" i="7"/>
  <c r="H10" i="7"/>
  <c r="G10" i="7"/>
  <c r="F10" i="7"/>
  <c r="E10" i="7"/>
  <c r="D10" i="7"/>
  <c r="C10" i="7"/>
  <c r="K10" i="7" s="1"/>
  <c r="J9" i="7"/>
  <c r="I9" i="7"/>
  <c r="H9" i="7"/>
  <c r="G9" i="7"/>
  <c r="F9" i="7"/>
  <c r="E9" i="7"/>
  <c r="D9" i="7"/>
  <c r="C9" i="7"/>
  <c r="K9" i="7" s="1"/>
  <c r="J8" i="7"/>
  <c r="I8" i="7"/>
  <c r="H8" i="7"/>
  <c r="G8" i="7"/>
  <c r="F8" i="7"/>
  <c r="E8" i="7"/>
  <c r="D8" i="7"/>
  <c r="C8" i="7"/>
  <c r="K8" i="7" s="1"/>
  <c r="J7" i="7"/>
  <c r="I7" i="7"/>
  <c r="H7" i="7"/>
  <c r="G7" i="7"/>
  <c r="F7" i="7"/>
  <c r="E7" i="7"/>
  <c r="D7" i="7"/>
  <c r="C7" i="7"/>
  <c r="K7" i="7" s="1"/>
  <c r="J6" i="7"/>
  <c r="I6" i="7"/>
  <c r="H6" i="7"/>
  <c r="G6" i="7"/>
  <c r="F6" i="7"/>
  <c r="E6" i="7"/>
  <c r="D6" i="7"/>
  <c r="C6" i="7"/>
  <c r="K6" i="7" s="1"/>
  <c r="J5" i="7"/>
  <c r="I5" i="7"/>
  <c r="H5" i="7"/>
  <c r="G5" i="7"/>
  <c r="F5" i="7"/>
  <c r="E5" i="7"/>
  <c r="D5" i="7"/>
  <c r="C5" i="7"/>
  <c r="K5" i="7" s="1"/>
  <c r="I3" i="7"/>
  <c r="H3" i="7"/>
  <c r="G3" i="7"/>
  <c r="F3" i="7"/>
  <c r="E3" i="7"/>
  <c r="D3" i="7"/>
  <c r="C3" i="7"/>
  <c r="J134" i="6"/>
  <c r="I134" i="6"/>
  <c r="H134" i="6"/>
  <c r="G134" i="6"/>
  <c r="F134" i="6"/>
  <c r="E134" i="6"/>
  <c r="D134" i="6"/>
  <c r="C134" i="6"/>
  <c r="K134" i="6" s="1"/>
  <c r="J133" i="6"/>
  <c r="I133" i="6"/>
  <c r="H133" i="6"/>
  <c r="G133" i="6"/>
  <c r="F133" i="6"/>
  <c r="E133" i="6"/>
  <c r="D133" i="6"/>
  <c r="C133" i="6"/>
  <c r="K133" i="6" s="1"/>
  <c r="J132" i="6"/>
  <c r="I132" i="6"/>
  <c r="H132" i="6"/>
  <c r="G132" i="6"/>
  <c r="F132" i="6"/>
  <c r="E132" i="6"/>
  <c r="D132" i="6"/>
  <c r="C132" i="6"/>
  <c r="J131" i="6"/>
  <c r="I131" i="6"/>
  <c r="H131" i="6"/>
  <c r="G131" i="6"/>
  <c r="F131" i="6"/>
  <c r="E131" i="6"/>
  <c r="D131" i="6"/>
  <c r="C131" i="6"/>
  <c r="K131" i="6" s="1"/>
  <c r="J130" i="6"/>
  <c r="I130" i="6"/>
  <c r="H130" i="6"/>
  <c r="G130" i="6"/>
  <c r="F130" i="6"/>
  <c r="E130" i="6"/>
  <c r="D130" i="6"/>
  <c r="C130" i="6"/>
  <c r="J129" i="6"/>
  <c r="I129" i="6"/>
  <c r="H129" i="6"/>
  <c r="G129" i="6"/>
  <c r="F129" i="6"/>
  <c r="E129" i="6"/>
  <c r="D129" i="6"/>
  <c r="C129" i="6"/>
  <c r="K129" i="6" s="1"/>
  <c r="J128" i="6"/>
  <c r="I128" i="6"/>
  <c r="H128" i="6"/>
  <c r="G128" i="6"/>
  <c r="F128" i="6"/>
  <c r="E128" i="6"/>
  <c r="D128" i="6"/>
  <c r="C128" i="6"/>
  <c r="J127" i="6"/>
  <c r="I127" i="6"/>
  <c r="H127" i="6"/>
  <c r="G127" i="6"/>
  <c r="F127" i="6"/>
  <c r="E127" i="6"/>
  <c r="D127" i="6"/>
  <c r="C127" i="6"/>
  <c r="K127" i="6" s="1"/>
  <c r="J126" i="6"/>
  <c r="I126" i="6"/>
  <c r="H126" i="6"/>
  <c r="G126" i="6"/>
  <c r="F126" i="6"/>
  <c r="E126" i="6"/>
  <c r="D126" i="6"/>
  <c r="C126" i="6"/>
  <c r="J125" i="6"/>
  <c r="I125" i="6"/>
  <c r="H125" i="6"/>
  <c r="G125" i="6"/>
  <c r="F125" i="6"/>
  <c r="E125" i="6"/>
  <c r="D125" i="6"/>
  <c r="C125" i="6"/>
  <c r="K125" i="6" s="1"/>
  <c r="J124" i="6"/>
  <c r="I124" i="6"/>
  <c r="H124" i="6"/>
  <c r="G124" i="6"/>
  <c r="F124" i="6"/>
  <c r="E124" i="6"/>
  <c r="D124" i="6"/>
  <c r="C124" i="6"/>
  <c r="J123" i="6"/>
  <c r="I123" i="6"/>
  <c r="H123" i="6"/>
  <c r="G123" i="6"/>
  <c r="F123" i="6"/>
  <c r="E123" i="6"/>
  <c r="D123" i="6"/>
  <c r="C123" i="6"/>
  <c r="K123" i="6" s="1"/>
  <c r="J122" i="6"/>
  <c r="I122" i="6"/>
  <c r="H122" i="6"/>
  <c r="G122" i="6"/>
  <c r="F122" i="6"/>
  <c r="E122" i="6"/>
  <c r="D122" i="6"/>
  <c r="C122" i="6"/>
  <c r="J121" i="6"/>
  <c r="I121" i="6"/>
  <c r="H121" i="6"/>
  <c r="G121" i="6"/>
  <c r="F121" i="6"/>
  <c r="E121" i="6"/>
  <c r="D121" i="6"/>
  <c r="C121" i="6"/>
  <c r="K121" i="6" s="1"/>
  <c r="J120" i="6"/>
  <c r="I120" i="6"/>
  <c r="H120" i="6"/>
  <c r="G120" i="6"/>
  <c r="F120" i="6"/>
  <c r="E120" i="6"/>
  <c r="D120" i="6"/>
  <c r="C120" i="6"/>
  <c r="J119" i="6"/>
  <c r="I119" i="6"/>
  <c r="H119" i="6"/>
  <c r="G119" i="6"/>
  <c r="F119" i="6"/>
  <c r="E119" i="6"/>
  <c r="D119" i="6"/>
  <c r="C119" i="6"/>
  <c r="K119" i="6" s="1"/>
  <c r="J118" i="6"/>
  <c r="I118" i="6"/>
  <c r="H118" i="6"/>
  <c r="G118" i="6"/>
  <c r="F118" i="6"/>
  <c r="E118" i="6"/>
  <c r="D118" i="6"/>
  <c r="C118" i="6"/>
  <c r="J117" i="6"/>
  <c r="I117" i="6"/>
  <c r="H117" i="6"/>
  <c r="G117" i="6"/>
  <c r="F117" i="6"/>
  <c r="E117" i="6"/>
  <c r="D117" i="6"/>
  <c r="C117" i="6"/>
  <c r="K117" i="6" s="1"/>
  <c r="J116" i="6"/>
  <c r="I116" i="6"/>
  <c r="H116" i="6"/>
  <c r="G116" i="6"/>
  <c r="F116" i="6"/>
  <c r="E116" i="6"/>
  <c r="D116" i="6"/>
  <c r="C116" i="6"/>
  <c r="J115" i="6"/>
  <c r="I115" i="6"/>
  <c r="H115" i="6"/>
  <c r="G115" i="6"/>
  <c r="F115" i="6"/>
  <c r="E115" i="6"/>
  <c r="D115" i="6"/>
  <c r="C115" i="6"/>
  <c r="K115" i="6" s="1"/>
  <c r="J114" i="6"/>
  <c r="I114" i="6"/>
  <c r="H114" i="6"/>
  <c r="G114" i="6"/>
  <c r="F114" i="6"/>
  <c r="E114" i="6"/>
  <c r="D114" i="6"/>
  <c r="C114" i="6"/>
  <c r="J113" i="6"/>
  <c r="I113" i="6"/>
  <c r="H113" i="6"/>
  <c r="G113" i="6"/>
  <c r="F113" i="6"/>
  <c r="E113" i="6"/>
  <c r="D113" i="6"/>
  <c r="C113" i="6"/>
  <c r="K113" i="6" s="1"/>
  <c r="J112" i="6"/>
  <c r="I112" i="6"/>
  <c r="H112" i="6"/>
  <c r="G112" i="6"/>
  <c r="F112" i="6"/>
  <c r="E112" i="6"/>
  <c r="D112" i="6"/>
  <c r="C112" i="6"/>
  <c r="J111" i="6"/>
  <c r="I111" i="6"/>
  <c r="H111" i="6"/>
  <c r="G111" i="6"/>
  <c r="F111" i="6"/>
  <c r="E111" i="6"/>
  <c r="D111" i="6"/>
  <c r="C111" i="6"/>
  <c r="K111" i="6" s="1"/>
  <c r="J110" i="6"/>
  <c r="I110" i="6"/>
  <c r="H110" i="6"/>
  <c r="G110" i="6"/>
  <c r="F110" i="6"/>
  <c r="E110" i="6"/>
  <c r="D110" i="6"/>
  <c r="C110" i="6"/>
  <c r="J109" i="6"/>
  <c r="I109" i="6"/>
  <c r="H109" i="6"/>
  <c r="G109" i="6"/>
  <c r="F109" i="6"/>
  <c r="E109" i="6"/>
  <c r="D109" i="6"/>
  <c r="C109" i="6"/>
  <c r="K109" i="6" s="1"/>
  <c r="J108" i="6"/>
  <c r="I108" i="6"/>
  <c r="H108" i="6"/>
  <c r="G108" i="6"/>
  <c r="F108" i="6"/>
  <c r="E108" i="6"/>
  <c r="D108" i="6"/>
  <c r="C108" i="6"/>
  <c r="J107" i="6"/>
  <c r="I107" i="6"/>
  <c r="H107" i="6"/>
  <c r="G107" i="6"/>
  <c r="F107" i="6"/>
  <c r="E107" i="6"/>
  <c r="D107" i="6"/>
  <c r="C107" i="6"/>
  <c r="K107" i="6" s="1"/>
  <c r="J106" i="6"/>
  <c r="I106" i="6"/>
  <c r="H106" i="6"/>
  <c r="G106" i="6"/>
  <c r="F106" i="6"/>
  <c r="E106" i="6"/>
  <c r="D106" i="6"/>
  <c r="C106" i="6"/>
  <c r="J105" i="6"/>
  <c r="I105" i="6"/>
  <c r="H105" i="6"/>
  <c r="G105" i="6"/>
  <c r="F105" i="6"/>
  <c r="E105" i="6"/>
  <c r="D105" i="6"/>
  <c r="C105" i="6"/>
  <c r="K105" i="6" s="1"/>
  <c r="J104" i="6"/>
  <c r="I104" i="6"/>
  <c r="H104" i="6"/>
  <c r="G104" i="6"/>
  <c r="F104" i="6"/>
  <c r="E104" i="6"/>
  <c r="D104" i="6"/>
  <c r="C104" i="6"/>
  <c r="J103" i="6"/>
  <c r="I103" i="6"/>
  <c r="H103" i="6"/>
  <c r="G103" i="6"/>
  <c r="F103" i="6"/>
  <c r="E103" i="6"/>
  <c r="D103" i="6"/>
  <c r="C103" i="6"/>
  <c r="K103" i="6" s="1"/>
  <c r="J102" i="6"/>
  <c r="I102" i="6"/>
  <c r="H102" i="6"/>
  <c r="G102" i="6"/>
  <c r="F102" i="6"/>
  <c r="E102" i="6"/>
  <c r="D102" i="6"/>
  <c r="C102" i="6"/>
  <c r="J101" i="6"/>
  <c r="I101" i="6"/>
  <c r="H101" i="6"/>
  <c r="G101" i="6"/>
  <c r="F101" i="6"/>
  <c r="E101" i="6"/>
  <c r="D101" i="6"/>
  <c r="C101" i="6"/>
  <c r="K101" i="6" s="1"/>
  <c r="J100" i="6"/>
  <c r="I100" i="6"/>
  <c r="H100" i="6"/>
  <c r="G100" i="6"/>
  <c r="F100" i="6"/>
  <c r="E100" i="6"/>
  <c r="D100" i="6"/>
  <c r="C100" i="6"/>
  <c r="J99" i="6"/>
  <c r="I99" i="6"/>
  <c r="H99" i="6"/>
  <c r="G99" i="6"/>
  <c r="F99" i="6"/>
  <c r="E99" i="6"/>
  <c r="D99" i="6"/>
  <c r="C99" i="6"/>
  <c r="J98" i="6"/>
  <c r="I98" i="6"/>
  <c r="H98" i="6"/>
  <c r="G98" i="6"/>
  <c r="F98" i="6"/>
  <c r="E98" i="6"/>
  <c r="D98" i="6"/>
  <c r="C98" i="6"/>
  <c r="J97" i="6"/>
  <c r="I97" i="6"/>
  <c r="H97" i="6"/>
  <c r="G97" i="6"/>
  <c r="F97" i="6"/>
  <c r="E97" i="6"/>
  <c r="D97" i="6"/>
  <c r="C97" i="6"/>
  <c r="J96" i="6"/>
  <c r="I96" i="6"/>
  <c r="H96" i="6"/>
  <c r="G96" i="6"/>
  <c r="F96" i="6"/>
  <c r="E96" i="6"/>
  <c r="D96" i="6"/>
  <c r="C96" i="6"/>
  <c r="J95" i="6"/>
  <c r="I95" i="6"/>
  <c r="H95" i="6"/>
  <c r="G95" i="6"/>
  <c r="F95" i="6"/>
  <c r="E95" i="6"/>
  <c r="D95" i="6"/>
  <c r="C95" i="6"/>
  <c r="J94" i="6"/>
  <c r="I94" i="6"/>
  <c r="H94" i="6"/>
  <c r="G94" i="6"/>
  <c r="F94" i="6"/>
  <c r="E94" i="6"/>
  <c r="D94" i="6"/>
  <c r="C94" i="6"/>
  <c r="J93" i="6"/>
  <c r="I93" i="6"/>
  <c r="H93" i="6"/>
  <c r="G93" i="6"/>
  <c r="F93" i="6"/>
  <c r="E93" i="6"/>
  <c r="D93" i="6"/>
  <c r="C93" i="6"/>
  <c r="J92" i="6"/>
  <c r="I92" i="6"/>
  <c r="H92" i="6"/>
  <c r="G92" i="6"/>
  <c r="F92" i="6"/>
  <c r="E92" i="6"/>
  <c r="D92" i="6"/>
  <c r="C92" i="6"/>
  <c r="J91" i="6"/>
  <c r="I91" i="6"/>
  <c r="H91" i="6"/>
  <c r="G91" i="6"/>
  <c r="F91" i="6"/>
  <c r="E91" i="6"/>
  <c r="D91" i="6"/>
  <c r="C91" i="6"/>
  <c r="I90" i="6"/>
  <c r="H90" i="6"/>
  <c r="G90" i="6"/>
  <c r="F90" i="6"/>
  <c r="E90" i="6"/>
  <c r="D90" i="6"/>
  <c r="J89" i="6"/>
  <c r="I89" i="6"/>
  <c r="H89" i="6"/>
  <c r="G89" i="6"/>
  <c r="F89" i="6"/>
  <c r="E89" i="6"/>
  <c r="D89" i="6"/>
  <c r="C89" i="6"/>
  <c r="J88" i="6"/>
  <c r="I88" i="6"/>
  <c r="H88" i="6"/>
  <c r="G88" i="6"/>
  <c r="F88" i="6"/>
  <c r="E88" i="6"/>
  <c r="D88" i="6"/>
  <c r="C88" i="6"/>
  <c r="J87" i="6"/>
  <c r="I87" i="6"/>
  <c r="H87" i="6"/>
  <c r="G87" i="6"/>
  <c r="F87" i="6"/>
  <c r="E87" i="6"/>
  <c r="D87" i="6"/>
  <c r="C87" i="6"/>
  <c r="J86" i="6"/>
  <c r="I86" i="6"/>
  <c r="H86" i="6"/>
  <c r="G86" i="6"/>
  <c r="F86" i="6"/>
  <c r="E86" i="6"/>
  <c r="D86" i="6"/>
  <c r="C86" i="6"/>
  <c r="J85" i="6"/>
  <c r="I85" i="6"/>
  <c r="H85" i="6"/>
  <c r="G85" i="6"/>
  <c r="F85" i="6"/>
  <c r="E85" i="6"/>
  <c r="D85" i="6"/>
  <c r="C85" i="6"/>
  <c r="J84" i="6"/>
  <c r="I84" i="6"/>
  <c r="H84" i="6"/>
  <c r="G84" i="6"/>
  <c r="F84" i="6"/>
  <c r="E84" i="6"/>
  <c r="D84" i="6"/>
  <c r="C84" i="6"/>
  <c r="J83" i="6"/>
  <c r="I83" i="6"/>
  <c r="H83" i="6"/>
  <c r="G83" i="6"/>
  <c r="F83" i="6"/>
  <c r="E83" i="6"/>
  <c r="D83" i="6"/>
  <c r="C83" i="6"/>
  <c r="J82" i="6"/>
  <c r="I82" i="6"/>
  <c r="H82" i="6"/>
  <c r="G82" i="6"/>
  <c r="F82" i="6"/>
  <c r="E82" i="6"/>
  <c r="D82" i="6"/>
  <c r="C82" i="6"/>
  <c r="J81" i="6"/>
  <c r="I81" i="6"/>
  <c r="H81" i="6"/>
  <c r="G81" i="6"/>
  <c r="F81" i="6"/>
  <c r="E81" i="6"/>
  <c r="D81" i="6"/>
  <c r="C81" i="6"/>
  <c r="J80" i="6"/>
  <c r="I80" i="6"/>
  <c r="H80" i="6"/>
  <c r="G80" i="6"/>
  <c r="F80" i="6"/>
  <c r="E80" i="6"/>
  <c r="D80" i="6"/>
  <c r="C80" i="6"/>
  <c r="J79" i="6"/>
  <c r="I79" i="6"/>
  <c r="H79" i="6"/>
  <c r="G79" i="6"/>
  <c r="F79" i="6"/>
  <c r="E79" i="6"/>
  <c r="D79" i="6"/>
  <c r="C79" i="6"/>
  <c r="J78" i="6"/>
  <c r="I78" i="6"/>
  <c r="H78" i="6"/>
  <c r="G78" i="6"/>
  <c r="F78" i="6"/>
  <c r="E78" i="6"/>
  <c r="D78" i="6"/>
  <c r="C78" i="6"/>
  <c r="J77" i="6"/>
  <c r="I77" i="6"/>
  <c r="H77" i="6"/>
  <c r="G77" i="6"/>
  <c r="F77" i="6"/>
  <c r="E77" i="6"/>
  <c r="D77" i="6"/>
  <c r="C77" i="6"/>
  <c r="J76" i="6"/>
  <c r="I76" i="6"/>
  <c r="H76" i="6"/>
  <c r="G76" i="6"/>
  <c r="F76" i="6"/>
  <c r="E76" i="6"/>
  <c r="D76" i="6"/>
  <c r="C76" i="6"/>
  <c r="J75" i="6"/>
  <c r="I75" i="6"/>
  <c r="H75" i="6"/>
  <c r="G75" i="6"/>
  <c r="F75" i="6"/>
  <c r="E75" i="6"/>
  <c r="D75" i="6"/>
  <c r="C75" i="6"/>
  <c r="J74" i="6"/>
  <c r="I74" i="6"/>
  <c r="H74" i="6"/>
  <c r="G74" i="6"/>
  <c r="F74" i="6"/>
  <c r="E74" i="6"/>
  <c r="D74" i="6"/>
  <c r="C74" i="6"/>
  <c r="J73" i="6"/>
  <c r="I73" i="6"/>
  <c r="H73" i="6"/>
  <c r="G73" i="6"/>
  <c r="F73" i="6"/>
  <c r="E73" i="6"/>
  <c r="D73" i="6"/>
  <c r="C73" i="6"/>
  <c r="J72" i="6"/>
  <c r="I72" i="6"/>
  <c r="H72" i="6"/>
  <c r="G72" i="6"/>
  <c r="F72" i="6"/>
  <c r="E72" i="6"/>
  <c r="D72" i="6"/>
  <c r="C72" i="6"/>
  <c r="J71" i="6"/>
  <c r="I71" i="6"/>
  <c r="H71" i="6"/>
  <c r="G71" i="6"/>
  <c r="F71" i="6"/>
  <c r="E71" i="6"/>
  <c r="D71" i="6"/>
  <c r="C71" i="6"/>
  <c r="J70" i="6"/>
  <c r="I70" i="6"/>
  <c r="H70" i="6"/>
  <c r="G70" i="6"/>
  <c r="F70" i="6"/>
  <c r="E70" i="6"/>
  <c r="D70" i="6"/>
  <c r="C70" i="6"/>
  <c r="J69" i="6"/>
  <c r="I69" i="6"/>
  <c r="H69" i="6"/>
  <c r="G69" i="6"/>
  <c r="F69" i="6"/>
  <c r="E69" i="6"/>
  <c r="D69" i="6"/>
  <c r="C69" i="6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I51" i="6"/>
  <c r="H51" i="6"/>
  <c r="G51" i="6"/>
  <c r="F51" i="6"/>
  <c r="E51" i="6"/>
  <c r="D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J40" i="6"/>
  <c r="I40" i="6"/>
  <c r="H40" i="6"/>
  <c r="G40" i="6"/>
  <c r="F40" i="6"/>
  <c r="E40" i="6"/>
  <c r="D40" i="6"/>
  <c r="C40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J28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J11" i="6"/>
  <c r="I11" i="6"/>
  <c r="H11" i="6"/>
  <c r="G11" i="6"/>
  <c r="F11" i="6"/>
  <c r="E11" i="6"/>
  <c r="D11" i="6"/>
  <c r="C11" i="6"/>
  <c r="J10" i="6"/>
  <c r="I10" i="6"/>
  <c r="H10" i="6"/>
  <c r="G10" i="6"/>
  <c r="F10" i="6"/>
  <c r="E10" i="6"/>
  <c r="D10" i="6"/>
  <c r="C10" i="6"/>
  <c r="J9" i="6"/>
  <c r="I9" i="6"/>
  <c r="H9" i="6"/>
  <c r="G9" i="6"/>
  <c r="F9" i="6"/>
  <c r="E9" i="6"/>
  <c r="D9" i="6"/>
  <c r="C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6" i="6"/>
  <c r="I6" i="6"/>
  <c r="H6" i="6"/>
  <c r="G6" i="6"/>
  <c r="F6" i="6"/>
  <c r="E6" i="6"/>
  <c r="D6" i="6"/>
  <c r="C6" i="6"/>
  <c r="J5" i="6"/>
  <c r="I5" i="6"/>
  <c r="H5" i="6"/>
  <c r="G5" i="6"/>
  <c r="F5" i="6"/>
  <c r="E5" i="6"/>
  <c r="D5" i="6"/>
  <c r="C5" i="6"/>
  <c r="B5" i="6" s="1"/>
  <c r="I3" i="6"/>
  <c r="H3" i="6"/>
  <c r="G3" i="6"/>
  <c r="F3" i="6"/>
  <c r="E3" i="6"/>
  <c r="D3" i="6"/>
  <c r="C3" i="6"/>
  <c r="J134" i="5"/>
  <c r="I134" i="5"/>
  <c r="H134" i="5"/>
  <c r="G134" i="5"/>
  <c r="F134" i="5"/>
  <c r="E134" i="5"/>
  <c r="D134" i="5"/>
  <c r="C134" i="5"/>
  <c r="K134" i="5" s="1"/>
  <c r="J133" i="5"/>
  <c r="I133" i="5"/>
  <c r="H133" i="5"/>
  <c r="G133" i="5"/>
  <c r="F133" i="5"/>
  <c r="E133" i="5"/>
  <c r="D133" i="5"/>
  <c r="C133" i="5"/>
  <c r="K133" i="5" s="1"/>
  <c r="J132" i="5"/>
  <c r="I132" i="5"/>
  <c r="H132" i="5"/>
  <c r="G132" i="5"/>
  <c r="F132" i="5"/>
  <c r="E132" i="5"/>
  <c r="D132" i="5"/>
  <c r="C132" i="5"/>
  <c r="K132" i="5" s="1"/>
  <c r="J131" i="5"/>
  <c r="I131" i="5"/>
  <c r="H131" i="5"/>
  <c r="G131" i="5"/>
  <c r="F131" i="5"/>
  <c r="E131" i="5"/>
  <c r="D131" i="5"/>
  <c r="C131" i="5"/>
  <c r="K131" i="5" s="1"/>
  <c r="J130" i="5"/>
  <c r="I130" i="5"/>
  <c r="H130" i="5"/>
  <c r="G130" i="5"/>
  <c r="F130" i="5"/>
  <c r="E130" i="5"/>
  <c r="D130" i="5"/>
  <c r="C130" i="5"/>
  <c r="K130" i="5" s="1"/>
  <c r="J129" i="5"/>
  <c r="I129" i="5"/>
  <c r="H129" i="5"/>
  <c r="G129" i="5"/>
  <c r="F129" i="5"/>
  <c r="E129" i="5"/>
  <c r="D129" i="5"/>
  <c r="C129" i="5"/>
  <c r="K129" i="5" s="1"/>
  <c r="J128" i="5"/>
  <c r="I128" i="5"/>
  <c r="H128" i="5"/>
  <c r="G128" i="5"/>
  <c r="F128" i="5"/>
  <c r="E128" i="5"/>
  <c r="D128" i="5"/>
  <c r="C128" i="5"/>
  <c r="K128" i="5" s="1"/>
  <c r="J127" i="5"/>
  <c r="I127" i="5"/>
  <c r="H127" i="5"/>
  <c r="G127" i="5"/>
  <c r="F127" i="5"/>
  <c r="E127" i="5"/>
  <c r="D127" i="5"/>
  <c r="C127" i="5"/>
  <c r="K127" i="5" s="1"/>
  <c r="J126" i="5"/>
  <c r="I126" i="5"/>
  <c r="H126" i="5"/>
  <c r="G126" i="5"/>
  <c r="F126" i="5"/>
  <c r="E126" i="5"/>
  <c r="D126" i="5"/>
  <c r="C126" i="5"/>
  <c r="J125" i="5"/>
  <c r="I125" i="5"/>
  <c r="H125" i="5"/>
  <c r="G125" i="5"/>
  <c r="F125" i="5"/>
  <c r="E125" i="5"/>
  <c r="D125" i="5"/>
  <c r="C125" i="5"/>
  <c r="K125" i="5" s="1"/>
  <c r="J124" i="5"/>
  <c r="I124" i="5"/>
  <c r="H124" i="5"/>
  <c r="G124" i="5"/>
  <c r="F124" i="5"/>
  <c r="E124" i="5"/>
  <c r="D124" i="5"/>
  <c r="C124" i="5"/>
  <c r="J123" i="5"/>
  <c r="I123" i="5"/>
  <c r="H123" i="5"/>
  <c r="G123" i="5"/>
  <c r="F123" i="5"/>
  <c r="E123" i="5"/>
  <c r="D123" i="5"/>
  <c r="C123" i="5"/>
  <c r="K123" i="5" s="1"/>
  <c r="J122" i="5"/>
  <c r="I122" i="5"/>
  <c r="H122" i="5"/>
  <c r="G122" i="5"/>
  <c r="F122" i="5"/>
  <c r="E122" i="5"/>
  <c r="D122" i="5"/>
  <c r="C122" i="5"/>
  <c r="J121" i="5"/>
  <c r="I121" i="5"/>
  <c r="H121" i="5"/>
  <c r="G121" i="5"/>
  <c r="F121" i="5"/>
  <c r="E121" i="5"/>
  <c r="D121" i="5"/>
  <c r="C121" i="5"/>
  <c r="K121" i="5" s="1"/>
  <c r="J120" i="5"/>
  <c r="I120" i="5"/>
  <c r="H120" i="5"/>
  <c r="G120" i="5"/>
  <c r="F120" i="5"/>
  <c r="E120" i="5"/>
  <c r="D120" i="5"/>
  <c r="C120" i="5"/>
  <c r="J119" i="5"/>
  <c r="I119" i="5"/>
  <c r="H119" i="5"/>
  <c r="G119" i="5"/>
  <c r="F119" i="5"/>
  <c r="E119" i="5"/>
  <c r="D119" i="5"/>
  <c r="C119" i="5"/>
  <c r="K119" i="5" s="1"/>
  <c r="J118" i="5"/>
  <c r="I118" i="5"/>
  <c r="H118" i="5"/>
  <c r="G118" i="5"/>
  <c r="F118" i="5"/>
  <c r="E118" i="5"/>
  <c r="D118" i="5"/>
  <c r="C118" i="5"/>
  <c r="J117" i="5"/>
  <c r="I117" i="5"/>
  <c r="H117" i="5"/>
  <c r="G117" i="5"/>
  <c r="F117" i="5"/>
  <c r="E117" i="5"/>
  <c r="D117" i="5"/>
  <c r="C117" i="5"/>
  <c r="K117" i="5" s="1"/>
  <c r="J116" i="5"/>
  <c r="I116" i="5"/>
  <c r="H116" i="5"/>
  <c r="G116" i="5"/>
  <c r="F116" i="5"/>
  <c r="E116" i="5"/>
  <c r="D116" i="5"/>
  <c r="C116" i="5"/>
  <c r="J115" i="5"/>
  <c r="I115" i="5"/>
  <c r="H115" i="5"/>
  <c r="G115" i="5"/>
  <c r="F115" i="5"/>
  <c r="E115" i="5"/>
  <c r="D115" i="5"/>
  <c r="C115" i="5"/>
  <c r="K115" i="5" s="1"/>
  <c r="J114" i="5"/>
  <c r="I114" i="5"/>
  <c r="H114" i="5"/>
  <c r="G114" i="5"/>
  <c r="F114" i="5"/>
  <c r="E114" i="5"/>
  <c r="D114" i="5"/>
  <c r="C114" i="5"/>
  <c r="J113" i="5"/>
  <c r="I113" i="5"/>
  <c r="H113" i="5"/>
  <c r="G113" i="5"/>
  <c r="F113" i="5"/>
  <c r="E113" i="5"/>
  <c r="D113" i="5"/>
  <c r="C113" i="5"/>
  <c r="K113" i="5" s="1"/>
  <c r="J112" i="5"/>
  <c r="I112" i="5"/>
  <c r="H112" i="5"/>
  <c r="G112" i="5"/>
  <c r="F112" i="5"/>
  <c r="E112" i="5"/>
  <c r="D112" i="5"/>
  <c r="C112" i="5"/>
  <c r="J111" i="5"/>
  <c r="I111" i="5"/>
  <c r="H111" i="5"/>
  <c r="G111" i="5"/>
  <c r="F111" i="5"/>
  <c r="E111" i="5"/>
  <c r="D111" i="5"/>
  <c r="C111" i="5"/>
  <c r="K111" i="5" s="1"/>
  <c r="J110" i="5"/>
  <c r="I110" i="5"/>
  <c r="H110" i="5"/>
  <c r="G110" i="5"/>
  <c r="F110" i="5"/>
  <c r="E110" i="5"/>
  <c r="D110" i="5"/>
  <c r="C110" i="5"/>
  <c r="J109" i="5"/>
  <c r="I109" i="5"/>
  <c r="H109" i="5"/>
  <c r="G109" i="5"/>
  <c r="F109" i="5"/>
  <c r="E109" i="5"/>
  <c r="D109" i="5"/>
  <c r="C109" i="5"/>
  <c r="K109" i="5" s="1"/>
  <c r="J108" i="5"/>
  <c r="I108" i="5"/>
  <c r="H108" i="5"/>
  <c r="G108" i="5"/>
  <c r="F108" i="5"/>
  <c r="E108" i="5"/>
  <c r="D108" i="5"/>
  <c r="C108" i="5"/>
  <c r="J107" i="5"/>
  <c r="I107" i="5"/>
  <c r="H107" i="5"/>
  <c r="G107" i="5"/>
  <c r="F107" i="5"/>
  <c r="E107" i="5"/>
  <c r="D107" i="5"/>
  <c r="C107" i="5"/>
  <c r="K107" i="5" s="1"/>
  <c r="J106" i="5"/>
  <c r="I106" i="5"/>
  <c r="H106" i="5"/>
  <c r="G106" i="5"/>
  <c r="F106" i="5"/>
  <c r="E106" i="5"/>
  <c r="D106" i="5"/>
  <c r="C106" i="5"/>
  <c r="J105" i="5"/>
  <c r="I105" i="5"/>
  <c r="H105" i="5"/>
  <c r="G105" i="5"/>
  <c r="F105" i="5"/>
  <c r="E105" i="5"/>
  <c r="D105" i="5"/>
  <c r="C105" i="5"/>
  <c r="K105" i="5" s="1"/>
  <c r="J104" i="5"/>
  <c r="I104" i="5"/>
  <c r="H104" i="5"/>
  <c r="G104" i="5"/>
  <c r="F104" i="5"/>
  <c r="E104" i="5"/>
  <c r="D104" i="5"/>
  <c r="C104" i="5"/>
  <c r="J103" i="5"/>
  <c r="I103" i="5"/>
  <c r="H103" i="5"/>
  <c r="G103" i="5"/>
  <c r="F103" i="5"/>
  <c r="E103" i="5"/>
  <c r="D103" i="5"/>
  <c r="C103" i="5"/>
  <c r="K103" i="5" s="1"/>
  <c r="J102" i="5"/>
  <c r="I102" i="5"/>
  <c r="H102" i="5"/>
  <c r="G102" i="5"/>
  <c r="F102" i="5"/>
  <c r="E102" i="5"/>
  <c r="D102" i="5"/>
  <c r="C102" i="5"/>
  <c r="J101" i="5"/>
  <c r="I101" i="5"/>
  <c r="H101" i="5"/>
  <c r="G101" i="5"/>
  <c r="F101" i="5"/>
  <c r="E101" i="5"/>
  <c r="D101" i="5"/>
  <c r="C101" i="5"/>
  <c r="K101" i="5" s="1"/>
  <c r="J100" i="5"/>
  <c r="I100" i="5"/>
  <c r="H100" i="5"/>
  <c r="G100" i="5"/>
  <c r="F100" i="5"/>
  <c r="E100" i="5"/>
  <c r="D100" i="5"/>
  <c r="C100" i="5"/>
  <c r="J99" i="5"/>
  <c r="I99" i="5"/>
  <c r="H99" i="5"/>
  <c r="G99" i="5"/>
  <c r="F99" i="5"/>
  <c r="E99" i="5"/>
  <c r="D99" i="5"/>
  <c r="C99" i="5"/>
  <c r="K99" i="5" s="1"/>
  <c r="J98" i="5"/>
  <c r="I98" i="5"/>
  <c r="H98" i="5"/>
  <c r="G98" i="5"/>
  <c r="F98" i="5"/>
  <c r="E98" i="5"/>
  <c r="D98" i="5"/>
  <c r="C98" i="5"/>
  <c r="J97" i="5"/>
  <c r="I97" i="5"/>
  <c r="H97" i="5"/>
  <c r="G97" i="5"/>
  <c r="F97" i="5"/>
  <c r="E97" i="5"/>
  <c r="D97" i="5"/>
  <c r="C97" i="5"/>
  <c r="K97" i="5" s="1"/>
  <c r="J96" i="5"/>
  <c r="I96" i="5"/>
  <c r="H96" i="5"/>
  <c r="G96" i="5"/>
  <c r="F96" i="5"/>
  <c r="E96" i="5"/>
  <c r="D96" i="5"/>
  <c r="C96" i="5"/>
  <c r="J95" i="5"/>
  <c r="I95" i="5"/>
  <c r="H95" i="5"/>
  <c r="G95" i="5"/>
  <c r="F95" i="5"/>
  <c r="E95" i="5"/>
  <c r="D95" i="5"/>
  <c r="C95" i="5"/>
  <c r="J94" i="5"/>
  <c r="I94" i="5"/>
  <c r="H94" i="5"/>
  <c r="G94" i="5"/>
  <c r="F94" i="5"/>
  <c r="E94" i="5"/>
  <c r="D94" i="5"/>
  <c r="C94" i="5"/>
  <c r="K94" i="5" s="1"/>
  <c r="J93" i="5"/>
  <c r="I93" i="5"/>
  <c r="H93" i="5"/>
  <c r="G93" i="5"/>
  <c r="F93" i="5"/>
  <c r="E93" i="5"/>
  <c r="D93" i="5"/>
  <c r="C93" i="5"/>
  <c r="J92" i="5"/>
  <c r="I92" i="5"/>
  <c r="H92" i="5"/>
  <c r="G92" i="5"/>
  <c r="F92" i="5"/>
  <c r="E92" i="5"/>
  <c r="D92" i="5"/>
  <c r="C92" i="5"/>
  <c r="J91" i="5"/>
  <c r="I91" i="5"/>
  <c r="H91" i="5"/>
  <c r="G91" i="5"/>
  <c r="F91" i="5"/>
  <c r="E91" i="5"/>
  <c r="D91" i="5"/>
  <c r="C91" i="5"/>
  <c r="J90" i="5"/>
  <c r="I90" i="5"/>
  <c r="H90" i="5"/>
  <c r="G90" i="5"/>
  <c r="F90" i="5"/>
  <c r="E90" i="5"/>
  <c r="D90" i="5"/>
  <c r="C90" i="5"/>
  <c r="K90" i="5" s="1"/>
  <c r="J89" i="5"/>
  <c r="I89" i="5"/>
  <c r="H89" i="5"/>
  <c r="G89" i="5"/>
  <c r="F89" i="5"/>
  <c r="E89" i="5"/>
  <c r="D89" i="5"/>
  <c r="C89" i="5"/>
  <c r="J88" i="5"/>
  <c r="I88" i="5"/>
  <c r="H88" i="5"/>
  <c r="G88" i="5"/>
  <c r="F88" i="5"/>
  <c r="E88" i="5"/>
  <c r="D88" i="5"/>
  <c r="C88" i="5"/>
  <c r="I87" i="5"/>
  <c r="H87" i="5"/>
  <c r="G87" i="5"/>
  <c r="F87" i="5"/>
  <c r="E87" i="5"/>
  <c r="D87" i="5"/>
  <c r="J86" i="5"/>
  <c r="I86" i="5"/>
  <c r="H86" i="5"/>
  <c r="G86" i="5"/>
  <c r="F86" i="5"/>
  <c r="E86" i="5"/>
  <c r="D86" i="5"/>
  <c r="C86" i="5"/>
  <c r="J85" i="5"/>
  <c r="I85" i="5"/>
  <c r="H85" i="5"/>
  <c r="G85" i="5"/>
  <c r="F85" i="5"/>
  <c r="E85" i="5"/>
  <c r="D85" i="5"/>
  <c r="C85" i="5"/>
  <c r="J84" i="5"/>
  <c r="I84" i="5"/>
  <c r="H84" i="5"/>
  <c r="G84" i="5"/>
  <c r="F84" i="5"/>
  <c r="E84" i="5"/>
  <c r="D84" i="5"/>
  <c r="C84" i="5"/>
  <c r="J83" i="5"/>
  <c r="I83" i="5"/>
  <c r="H83" i="5"/>
  <c r="G83" i="5"/>
  <c r="F83" i="5"/>
  <c r="E83" i="5"/>
  <c r="D83" i="5"/>
  <c r="C83" i="5"/>
  <c r="J82" i="5"/>
  <c r="I82" i="5"/>
  <c r="H82" i="5"/>
  <c r="G82" i="5"/>
  <c r="F82" i="5"/>
  <c r="E82" i="5"/>
  <c r="D82" i="5"/>
  <c r="C82" i="5"/>
  <c r="J81" i="5"/>
  <c r="I81" i="5"/>
  <c r="H81" i="5"/>
  <c r="G81" i="5"/>
  <c r="F81" i="5"/>
  <c r="E81" i="5"/>
  <c r="D81" i="5"/>
  <c r="C81" i="5"/>
  <c r="J80" i="5"/>
  <c r="I80" i="5"/>
  <c r="H80" i="5"/>
  <c r="G80" i="5"/>
  <c r="F80" i="5"/>
  <c r="E80" i="5"/>
  <c r="D80" i="5"/>
  <c r="C80" i="5"/>
  <c r="J79" i="5"/>
  <c r="I79" i="5"/>
  <c r="H79" i="5"/>
  <c r="G79" i="5"/>
  <c r="F79" i="5"/>
  <c r="E79" i="5"/>
  <c r="D79" i="5"/>
  <c r="C79" i="5"/>
  <c r="J78" i="5"/>
  <c r="I78" i="5"/>
  <c r="H78" i="5"/>
  <c r="G78" i="5"/>
  <c r="F78" i="5"/>
  <c r="E78" i="5"/>
  <c r="D78" i="5"/>
  <c r="C78" i="5"/>
  <c r="K78" i="5" s="1"/>
  <c r="J77" i="5"/>
  <c r="I77" i="5"/>
  <c r="H77" i="5"/>
  <c r="G77" i="5"/>
  <c r="F77" i="5"/>
  <c r="E77" i="5"/>
  <c r="D77" i="5"/>
  <c r="C77" i="5"/>
  <c r="J76" i="5"/>
  <c r="I76" i="5"/>
  <c r="H76" i="5"/>
  <c r="G76" i="5"/>
  <c r="F76" i="5"/>
  <c r="E76" i="5"/>
  <c r="D76" i="5"/>
  <c r="C76" i="5"/>
  <c r="J75" i="5"/>
  <c r="I75" i="5"/>
  <c r="H75" i="5"/>
  <c r="G75" i="5"/>
  <c r="F75" i="5"/>
  <c r="E75" i="5"/>
  <c r="D75" i="5"/>
  <c r="C75" i="5"/>
  <c r="J74" i="5"/>
  <c r="I74" i="5"/>
  <c r="H74" i="5"/>
  <c r="G74" i="5"/>
  <c r="F74" i="5"/>
  <c r="E74" i="5"/>
  <c r="D74" i="5"/>
  <c r="C74" i="5"/>
  <c r="K74" i="5" s="1"/>
  <c r="J73" i="5"/>
  <c r="I73" i="5"/>
  <c r="H73" i="5"/>
  <c r="G73" i="5"/>
  <c r="F73" i="5"/>
  <c r="E73" i="5"/>
  <c r="D73" i="5"/>
  <c r="C73" i="5"/>
  <c r="J72" i="5"/>
  <c r="I72" i="5"/>
  <c r="H72" i="5"/>
  <c r="G72" i="5"/>
  <c r="F72" i="5"/>
  <c r="E72" i="5"/>
  <c r="D72" i="5"/>
  <c r="C72" i="5"/>
  <c r="I71" i="5"/>
  <c r="H71" i="5"/>
  <c r="G71" i="5"/>
  <c r="F71" i="5"/>
  <c r="E71" i="5"/>
  <c r="D71" i="5"/>
  <c r="J70" i="5"/>
  <c r="I70" i="5"/>
  <c r="H70" i="5"/>
  <c r="G70" i="5"/>
  <c r="F70" i="5"/>
  <c r="E70" i="5"/>
  <c r="D70" i="5"/>
  <c r="C70" i="5"/>
  <c r="K70" i="5" s="1"/>
  <c r="J69" i="5"/>
  <c r="I69" i="5"/>
  <c r="H69" i="5"/>
  <c r="G69" i="5"/>
  <c r="F69" i="5"/>
  <c r="E69" i="5"/>
  <c r="D69" i="5"/>
  <c r="C69" i="5"/>
  <c r="I68" i="5"/>
  <c r="H68" i="5"/>
  <c r="G68" i="5"/>
  <c r="F68" i="5"/>
  <c r="E68" i="5"/>
  <c r="D68" i="5"/>
  <c r="J67" i="5"/>
  <c r="I67" i="5"/>
  <c r="H67" i="5"/>
  <c r="G67" i="5"/>
  <c r="F67" i="5"/>
  <c r="E67" i="5"/>
  <c r="D67" i="5"/>
  <c r="C67" i="5"/>
  <c r="K67" i="5" s="1"/>
  <c r="J66" i="5"/>
  <c r="I66" i="5"/>
  <c r="H66" i="5"/>
  <c r="G66" i="5"/>
  <c r="F66" i="5"/>
  <c r="E66" i="5"/>
  <c r="D66" i="5"/>
  <c r="C66" i="5"/>
  <c r="I65" i="5"/>
  <c r="H65" i="5"/>
  <c r="G65" i="5"/>
  <c r="F65" i="5"/>
  <c r="E65" i="5"/>
  <c r="D65" i="5"/>
  <c r="J64" i="5"/>
  <c r="I64" i="5"/>
  <c r="H64" i="5"/>
  <c r="G64" i="5"/>
  <c r="F64" i="5"/>
  <c r="E64" i="5"/>
  <c r="D64" i="5"/>
  <c r="C64" i="5"/>
  <c r="I63" i="5"/>
  <c r="H63" i="5"/>
  <c r="G63" i="5"/>
  <c r="F63" i="5"/>
  <c r="E63" i="5"/>
  <c r="D63" i="5"/>
  <c r="J62" i="5"/>
  <c r="I62" i="5"/>
  <c r="H62" i="5"/>
  <c r="G62" i="5"/>
  <c r="F62" i="5"/>
  <c r="E62" i="5"/>
  <c r="D62" i="5"/>
  <c r="C62" i="5"/>
  <c r="J61" i="5"/>
  <c r="I61" i="5"/>
  <c r="H61" i="5"/>
  <c r="G61" i="5"/>
  <c r="F61" i="5"/>
  <c r="E61" i="5"/>
  <c r="D61" i="5"/>
  <c r="C61" i="5"/>
  <c r="J60" i="5"/>
  <c r="I60" i="5"/>
  <c r="H60" i="5"/>
  <c r="G60" i="5"/>
  <c r="F60" i="5"/>
  <c r="E60" i="5"/>
  <c r="D60" i="5"/>
  <c r="C60" i="5"/>
  <c r="J59" i="5"/>
  <c r="I59" i="5"/>
  <c r="H59" i="5"/>
  <c r="G59" i="5"/>
  <c r="F59" i="5"/>
  <c r="E59" i="5"/>
  <c r="D59" i="5"/>
  <c r="C59" i="5"/>
  <c r="K59" i="5" s="1"/>
  <c r="J58" i="5"/>
  <c r="I58" i="5"/>
  <c r="H58" i="5"/>
  <c r="G58" i="5"/>
  <c r="F58" i="5"/>
  <c r="E58" i="5"/>
  <c r="D58" i="5"/>
  <c r="C58" i="5"/>
  <c r="K58" i="5" s="1"/>
  <c r="J57" i="5"/>
  <c r="I57" i="5"/>
  <c r="H57" i="5"/>
  <c r="G57" i="5"/>
  <c r="F57" i="5"/>
  <c r="E57" i="5"/>
  <c r="D57" i="5"/>
  <c r="C57" i="5"/>
  <c r="J56" i="5"/>
  <c r="I56" i="5"/>
  <c r="H56" i="5"/>
  <c r="G56" i="5"/>
  <c r="F56" i="5"/>
  <c r="E56" i="5"/>
  <c r="D56" i="5"/>
  <c r="C56" i="5"/>
  <c r="J55" i="5"/>
  <c r="I55" i="5"/>
  <c r="H55" i="5"/>
  <c r="G55" i="5"/>
  <c r="F55" i="5"/>
  <c r="E55" i="5"/>
  <c r="D55" i="5"/>
  <c r="C55" i="5"/>
  <c r="K55" i="5" s="1"/>
  <c r="J54" i="5"/>
  <c r="I54" i="5"/>
  <c r="H54" i="5"/>
  <c r="G54" i="5"/>
  <c r="F54" i="5"/>
  <c r="E54" i="5"/>
  <c r="D54" i="5"/>
  <c r="C54" i="5"/>
  <c r="J53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C51" i="5"/>
  <c r="K51" i="5" s="1"/>
  <c r="J50" i="5"/>
  <c r="I50" i="5"/>
  <c r="H50" i="5"/>
  <c r="G50" i="5"/>
  <c r="F50" i="5"/>
  <c r="E50" i="5"/>
  <c r="D50" i="5"/>
  <c r="C50" i="5"/>
  <c r="K50" i="5" s="1"/>
  <c r="J49" i="5"/>
  <c r="I49" i="5"/>
  <c r="H49" i="5"/>
  <c r="G49" i="5"/>
  <c r="F49" i="5"/>
  <c r="E49" i="5"/>
  <c r="D49" i="5"/>
  <c r="C49" i="5"/>
  <c r="J48" i="5"/>
  <c r="I48" i="5"/>
  <c r="H48" i="5"/>
  <c r="G48" i="5"/>
  <c r="F48" i="5"/>
  <c r="E48" i="5"/>
  <c r="D48" i="5"/>
  <c r="C48" i="5"/>
  <c r="J47" i="5"/>
  <c r="I47" i="5"/>
  <c r="H47" i="5"/>
  <c r="G47" i="5"/>
  <c r="F47" i="5"/>
  <c r="E47" i="5"/>
  <c r="D47" i="5"/>
  <c r="C47" i="5"/>
  <c r="K47" i="5" s="1"/>
  <c r="J46" i="5"/>
  <c r="I46" i="5"/>
  <c r="H46" i="5"/>
  <c r="G46" i="5"/>
  <c r="F46" i="5"/>
  <c r="E46" i="5"/>
  <c r="D46" i="5"/>
  <c r="C46" i="5"/>
  <c r="K46" i="5" s="1"/>
  <c r="J45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C43" i="5"/>
  <c r="J42" i="5"/>
  <c r="I42" i="5"/>
  <c r="H42" i="5"/>
  <c r="G42" i="5"/>
  <c r="F42" i="5"/>
  <c r="E42" i="5"/>
  <c r="D42" i="5"/>
  <c r="C42" i="5"/>
  <c r="K42" i="5" s="1"/>
  <c r="J41" i="5"/>
  <c r="I41" i="5"/>
  <c r="H41" i="5"/>
  <c r="G41" i="5"/>
  <c r="F41" i="5"/>
  <c r="E41" i="5"/>
  <c r="D41" i="5"/>
  <c r="C41" i="5"/>
  <c r="J40" i="5"/>
  <c r="I40" i="5"/>
  <c r="H40" i="5"/>
  <c r="G40" i="5"/>
  <c r="F40" i="5"/>
  <c r="E40" i="5"/>
  <c r="D40" i="5"/>
  <c r="C40" i="5"/>
  <c r="J39" i="5"/>
  <c r="I39" i="5"/>
  <c r="H39" i="5"/>
  <c r="G39" i="5"/>
  <c r="F39" i="5"/>
  <c r="E39" i="5"/>
  <c r="D39" i="5"/>
  <c r="C39" i="5"/>
  <c r="J38" i="5"/>
  <c r="I38" i="5"/>
  <c r="H38" i="5"/>
  <c r="G38" i="5"/>
  <c r="F38" i="5"/>
  <c r="E38" i="5"/>
  <c r="D38" i="5"/>
  <c r="C38" i="5"/>
  <c r="K38" i="5" s="1"/>
  <c r="J37" i="5"/>
  <c r="I37" i="5"/>
  <c r="H37" i="5"/>
  <c r="G37" i="5"/>
  <c r="F37" i="5"/>
  <c r="E37" i="5"/>
  <c r="D37" i="5"/>
  <c r="C37" i="5"/>
  <c r="J36" i="5"/>
  <c r="I36" i="5"/>
  <c r="H36" i="5"/>
  <c r="G36" i="5"/>
  <c r="F36" i="5"/>
  <c r="E36" i="5"/>
  <c r="D36" i="5"/>
  <c r="C36" i="5"/>
  <c r="J35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J33" i="5"/>
  <c r="I33" i="5"/>
  <c r="H33" i="5"/>
  <c r="G33" i="5"/>
  <c r="F33" i="5"/>
  <c r="E33" i="5"/>
  <c r="D33" i="5"/>
  <c r="C33" i="5"/>
  <c r="J32" i="5"/>
  <c r="I32" i="5"/>
  <c r="H32" i="5"/>
  <c r="G32" i="5"/>
  <c r="F32" i="5"/>
  <c r="E32" i="5"/>
  <c r="D32" i="5"/>
  <c r="C32" i="5"/>
  <c r="J31" i="5"/>
  <c r="I31" i="5"/>
  <c r="H31" i="5"/>
  <c r="G31" i="5"/>
  <c r="F31" i="5"/>
  <c r="E31" i="5"/>
  <c r="D31" i="5"/>
  <c r="C31" i="5"/>
  <c r="K31" i="5" s="1"/>
  <c r="J30" i="5"/>
  <c r="I30" i="5"/>
  <c r="H30" i="5"/>
  <c r="G30" i="5"/>
  <c r="F30" i="5"/>
  <c r="E30" i="5"/>
  <c r="D30" i="5"/>
  <c r="C30" i="5"/>
  <c r="J29" i="5"/>
  <c r="I29" i="5"/>
  <c r="H29" i="5"/>
  <c r="G29" i="5"/>
  <c r="F29" i="5"/>
  <c r="E29" i="5"/>
  <c r="D29" i="5"/>
  <c r="C29" i="5"/>
  <c r="J28" i="5"/>
  <c r="I28" i="5"/>
  <c r="H28" i="5"/>
  <c r="G28" i="5"/>
  <c r="F28" i="5"/>
  <c r="E28" i="5"/>
  <c r="D28" i="5"/>
  <c r="C28" i="5"/>
  <c r="J27" i="5"/>
  <c r="I27" i="5"/>
  <c r="H27" i="5"/>
  <c r="G27" i="5"/>
  <c r="F27" i="5"/>
  <c r="E27" i="5"/>
  <c r="D27" i="5"/>
  <c r="C27" i="5"/>
  <c r="J26" i="5"/>
  <c r="I26" i="5"/>
  <c r="H26" i="5"/>
  <c r="G26" i="5"/>
  <c r="F26" i="5"/>
  <c r="E26" i="5"/>
  <c r="D26" i="5"/>
  <c r="C26" i="5"/>
  <c r="J25" i="5"/>
  <c r="I25" i="5"/>
  <c r="H25" i="5"/>
  <c r="G25" i="5"/>
  <c r="F25" i="5"/>
  <c r="E25" i="5"/>
  <c r="D25" i="5"/>
  <c r="C25" i="5"/>
  <c r="J24" i="5"/>
  <c r="I24" i="5"/>
  <c r="H24" i="5"/>
  <c r="G24" i="5"/>
  <c r="F24" i="5"/>
  <c r="E24" i="5"/>
  <c r="D24" i="5"/>
  <c r="C24" i="5"/>
  <c r="J23" i="5"/>
  <c r="I23" i="5"/>
  <c r="H23" i="5"/>
  <c r="G23" i="5"/>
  <c r="F23" i="5"/>
  <c r="E23" i="5"/>
  <c r="D23" i="5"/>
  <c r="C23" i="5"/>
  <c r="J22" i="5"/>
  <c r="I22" i="5"/>
  <c r="H22" i="5"/>
  <c r="G22" i="5"/>
  <c r="F22" i="5"/>
  <c r="E22" i="5"/>
  <c r="D22" i="5"/>
  <c r="C22" i="5"/>
  <c r="J21" i="5"/>
  <c r="I21" i="5"/>
  <c r="H21" i="5"/>
  <c r="G21" i="5"/>
  <c r="F21" i="5"/>
  <c r="E21" i="5"/>
  <c r="D21" i="5"/>
  <c r="C21" i="5"/>
  <c r="J20" i="5"/>
  <c r="I20" i="5"/>
  <c r="H20" i="5"/>
  <c r="G20" i="5"/>
  <c r="F20" i="5"/>
  <c r="E20" i="5"/>
  <c r="D20" i="5"/>
  <c r="C20" i="5"/>
  <c r="J19" i="5"/>
  <c r="I19" i="5"/>
  <c r="H19" i="5"/>
  <c r="G19" i="5"/>
  <c r="F19" i="5"/>
  <c r="E19" i="5"/>
  <c r="D19" i="5"/>
  <c r="C19" i="5"/>
  <c r="J18" i="5"/>
  <c r="I18" i="5"/>
  <c r="H18" i="5"/>
  <c r="G18" i="5"/>
  <c r="F18" i="5"/>
  <c r="E18" i="5"/>
  <c r="D18" i="5"/>
  <c r="C18" i="5"/>
  <c r="J17" i="5"/>
  <c r="I17" i="5"/>
  <c r="H17" i="5"/>
  <c r="G17" i="5"/>
  <c r="F17" i="5"/>
  <c r="E17" i="5"/>
  <c r="D17" i="5"/>
  <c r="C17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K15" i="5" s="1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J12" i="5"/>
  <c r="I12" i="5"/>
  <c r="H12" i="5"/>
  <c r="G12" i="5"/>
  <c r="F12" i="5"/>
  <c r="E12" i="5"/>
  <c r="D12" i="5"/>
  <c r="C12" i="5"/>
  <c r="J11" i="5"/>
  <c r="I11" i="5"/>
  <c r="H11" i="5"/>
  <c r="G11" i="5"/>
  <c r="F11" i="5"/>
  <c r="E11" i="5"/>
  <c r="D11" i="5"/>
  <c r="C11" i="5"/>
  <c r="J10" i="5"/>
  <c r="I10" i="5"/>
  <c r="H10" i="5"/>
  <c r="G10" i="5"/>
  <c r="F10" i="5"/>
  <c r="E10" i="5"/>
  <c r="D10" i="5"/>
  <c r="C10" i="5"/>
  <c r="J9" i="5"/>
  <c r="I9" i="5"/>
  <c r="H9" i="5"/>
  <c r="G9" i="5"/>
  <c r="F9" i="5"/>
  <c r="E9" i="5"/>
  <c r="D9" i="5"/>
  <c r="C9" i="5"/>
  <c r="J8" i="5"/>
  <c r="I8" i="5"/>
  <c r="H8" i="5"/>
  <c r="G8" i="5"/>
  <c r="F8" i="5"/>
  <c r="E8" i="5"/>
  <c r="D8" i="5"/>
  <c r="C8" i="5"/>
  <c r="J7" i="5"/>
  <c r="I7" i="5"/>
  <c r="H7" i="5"/>
  <c r="G7" i="5"/>
  <c r="F7" i="5"/>
  <c r="E7" i="5"/>
  <c r="D7" i="5"/>
  <c r="C7" i="5"/>
  <c r="J6" i="5"/>
  <c r="I6" i="5"/>
  <c r="H6" i="5"/>
  <c r="G6" i="5"/>
  <c r="F6" i="5"/>
  <c r="E6" i="5"/>
  <c r="D6" i="5"/>
  <c r="C6" i="5"/>
  <c r="J5" i="5"/>
  <c r="I5" i="5"/>
  <c r="H5" i="5"/>
  <c r="G5" i="5"/>
  <c r="F5" i="5"/>
  <c r="E5" i="5"/>
  <c r="D5" i="5"/>
  <c r="C5" i="5"/>
  <c r="B5" i="5" s="1"/>
  <c r="I3" i="5"/>
  <c r="H3" i="5"/>
  <c r="G3" i="5"/>
  <c r="F3" i="5"/>
  <c r="E3" i="5"/>
  <c r="D3" i="5"/>
  <c r="C3" i="5"/>
  <c r="J134" i="4"/>
  <c r="I134" i="4"/>
  <c r="H134" i="4"/>
  <c r="G134" i="4"/>
  <c r="F134" i="4"/>
  <c r="E134" i="4"/>
  <c r="D134" i="4"/>
  <c r="C134" i="4"/>
  <c r="J133" i="4"/>
  <c r="I133" i="4"/>
  <c r="H133" i="4"/>
  <c r="G133" i="4"/>
  <c r="F133" i="4"/>
  <c r="E133" i="4"/>
  <c r="D133" i="4"/>
  <c r="C133" i="4"/>
  <c r="K133" i="4" s="1"/>
  <c r="J132" i="4"/>
  <c r="I132" i="4"/>
  <c r="H132" i="4"/>
  <c r="G132" i="4"/>
  <c r="F132" i="4"/>
  <c r="E132" i="4"/>
  <c r="D132" i="4"/>
  <c r="C132" i="4"/>
  <c r="J131" i="4"/>
  <c r="I131" i="4"/>
  <c r="H131" i="4"/>
  <c r="G131" i="4"/>
  <c r="F131" i="4"/>
  <c r="E131" i="4"/>
  <c r="D131" i="4"/>
  <c r="C131" i="4"/>
  <c r="K131" i="4" s="1"/>
  <c r="J130" i="4"/>
  <c r="I130" i="4"/>
  <c r="H130" i="4"/>
  <c r="G130" i="4"/>
  <c r="F130" i="4"/>
  <c r="E130" i="4"/>
  <c r="D130" i="4"/>
  <c r="C130" i="4"/>
  <c r="J129" i="4"/>
  <c r="I129" i="4"/>
  <c r="H129" i="4"/>
  <c r="G129" i="4"/>
  <c r="F129" i="4"/>
  <c r="E129" i="4"/>
  <c r="D129" i="4"/>
  <c r="C129" i="4"/>
  <c r="K129" i="4" s="1"/>
  <c r="J128" i="4"/>
  <c r="I128" i="4"/>
  <c r="H128" i="4"/>
  <c r="G128" i="4"/>
  <c r="F128" i="4"/>
  <c r="E128" i="4"/>
  <c r="D128" i="4"/>
  <c r="C128" i="4"/>
  <c r="J127" i="4"/>
  <c r="I127" i="4"/>
  <c r="H127" i="4"/>
  <c r="G127" i="4"/>
  <c r="F127" i="4"/>
  <c r="E127" i="4"/>
  <c r="D127" i="4"/>
  <c r="C127" i="4"/>
  <c r="K127" i="4" s="1"/>
  <c r="J126" i="4"/>
  <c r="I126" i="4"/>
  <c r="H126" i="4"/>
  <c r="G126" i="4"/>
  <c r="F126" i="4"/>
  <c r="E126" i="4"/>
  <c r="D126" i="4"/>
  <c r="C126" i="4"/>
  <c r="J125" i="4"/>
  <c r="I125" i="4"/>
  <c r="H125" i="4"/>
  <c r="G125" i="4"/>
  <c r="F125" i="4"/>
  <c r="E125" i="4"/>
  <c r="D125" i="4"/>
  <c r="C125" i="4"/>
  <c r="K125" i="4" s="1"/>
  <c r="J124" i="4"/>
  <c r="I124" i="4"/>
  <c r="H124" i="4"/>
  <c r="G124" i="4"/>
  <c r="F124" i="4"/>
  <c r="E124" i="4"/>
  <c r="D124" i="4"/>
  <c r="C124" i="4"/>
  <c r="J123" i="4"/>
  <c r="I123" i="4"/>
  <c r="H123" i="4"/>
  <c r="G123" i="4"/>
  <c r="F123" i="4"/>
  <c r="E123" i="4"/>
  <c r="D123" i="4"/>
  <c r="C123" i="4"/>
  <c r="K123" i="4" s="1"/>
  <c r="J122" i="4"/>
  <c r="I122" i="4"/>
  <c r="H122" i="4"/>
  <c r="G122" i="4"/>
  <c r="F122" i="4"/>
  <c r="E122" i="4"/>
  <c r="D122" i="4"/>
  <c r="C122" i="4"/>
  <c r="J121" i="4"/>
  <c r="I121" i="4"/>
  <c r="H121" i="4"/>
  <c r="G121" i="4"/>
  <c r="F121" i="4"/>
  <c r="E121" i="4"/>
  <c r="D121" i="4"/>
  <c r="C121" i="4"/>
  <c r="K121" i="4" s="1"/>
  <c r="J120" i="4"/>
  <c r="I120" i="4"/>
  <c r="H120" i="4"/>
  <c r="G120" i="4"/>
  <c r="F120" i="4"/>
  <c r="E120" i="4"/>
  <c r="D120" i="4"/>
  <c r="C120" i="4"/>
  <c r="J119" i="4"/>
  <c r="I119" i="4"/>
  <c r="H119" i="4"/>
  <c r="G119" i="4"/>
  <c r="F119" i="4"/>
  <c r="E119" i="4"/>
  <c r="D119" i="4"/>
  <c r="C119" i="4"/>
  <c r="K119" i="4" s="1"/>
  <c r="J118" i="4"/>
  <c r="I118" i="4"/>
  <c r="H118" i="4"/>
  <c r="G118" i="4"/>
  <c r="F118" i="4"/>
  <c r="E118" i="4"/>
  <c r="D118" i="4"/>
  <c r="C118" i="4"/>
  <c r="J117" i="4"/>
  <c r="I117" i="4"/>
  <c r="H117" i="4"/>
  <c r="G117" i="4"/>
  <c r="F117" i="4"/>
  <c r="E117" i="4"/>
  <c r="D117" i="4"/>
  <c r="C117" i="4"/>
  <c r="K117" i="4" s="1"/>
  <c r="J116" i="4"/>
  <c r="I116" i="4"/>
  <c r="H116" i="4"/>
  <c r="G116" i="4"/>
  <c r="F116" i="4"/>
  <c r="E116" i="4"/>
  <c r="D116" i="4"/>
  <c r="C116" i="4"/>
  <c r="J115" i="4"/>
  <c r="I115" i="4"/>
  <c r="H115" i="4"/>
  <c r="G115" i="4"/>
  <c r="F115" i="4"/>
  <c r="E115" i="4"/>
  <c r="D115" i="4"/>
  <c r="C115" i="4"/>
  <c r="K115" i="4" s="1"/>
  <c r="J114" i="4"/>
  <c r="I114" i="4"/>
  <c r="H114" i="4"/>
  <c r="G114" i="4"/>
  <c r="F114" i="4"/>
  <c r="E114" i="4"/>
  <c r="D114" i="4"/>
  <c r="C114" i="4"/>
  <c r="J113" i="4"/>
  <c r="I113" i="4"/>
  <c r="H113" i="4"/>
  <c r="G113" i="4"/>
  <c r="F113" i="4"/>
  <c r="E113" i="4"/>
  <c r="D113" i="4"/>
  <c r="C113" i="4"/>
  <c r="K113" i="4" s="1"/>
  <c r="J112" i="4"/>
  <c r="I112" i="4"/>
  <c r="H112" i="4"/>
  <c r="G112" i="4"/>
  <c r="F112" i="4"/>
  <c r="E112" i="4"/>
  <c r="D112" i="4"/>
  <c r="C112" i="4"/>
  <c r="J111" i="4"/>
  <c r="I111" i="4"/>
  <c r="H111" i="4"/>
  <c r="G111" i="4"/>
  <c r="F111" i="4"/>
  <c r="E111" i="4"/>
  <c r="D111" i="4"/>
  <c r="C111" i="4"/>
  <c r="K111" i="4" s="1"/>
  <c r="J110" i="4"/>
  <c r="I110" i="4"/>
  <c r="H110" i="4"/>
  <c r="G110" i="4"/>
  <c r="F110" i="4"/>
  <c r="E110" i="4"/>
  <c r="D110" i="4"/>
  <c r="C110" i="4"/>
  <c r="J109" i="4"/>
  <c r="I109" i="4"/>
  <c r="H109" i="4"/>
  <c r="G109" i="4"/>
  <c r="F109" i="4"/>
  <c r="E109" i="4"/>
  <c r="D109" i="4"/>
  <c r="C109" i="4"/>
  <c r="K109" i="4" s="1"/>
  <c r="J108" i="4"/>
  <c r="I108" i="4"/>
  <c r="H108" i="4"/>
  <c r="G108" i="4"/>
  <c r="F108" i="4"/>
  <c r="E108" i="4"/>
  <c r="D108" i="4"/>
  <c r="C108" i="4"/>
  <c r="J107" i="4"/>
  <c r="I107" i="4"/>
  <c r="H107" i="4"/>
  <c r="G107" i="4"/>
  <c r="F107" i="4"/>
  <c r="E107" i="4"/>
  <c r="D107" i="4"/>
  <c r="C107" i="4"/>
  <c r="K107" i="4" s="1"/>
  <c r="J106" i="4"/>
  <c r="I106" i="4"/>
  <c r="H106" i="4"/>
  <c r="G106" i="4"/>
  <c r="F106" i="4"/>
  <c r="E106" i="4"/>
  <c r="D106" i="4"/>
  <c r="C106" i="4"/>
  <c r="J105" i="4"/>
  <c r="I105" i="4"/>
  <c r="H105" i="4"/>
  <c r="G105" i="4"/>
  <c r="F105" i="4"/>
  <c r="E105" i="4"/>
  <c r="D105" i="4"/>
  <c r="C105" i="4"/>
  <c r="K105" i="4" s="1"/>
  <c r="J104" i="4"/>
  <c r="I104" i="4"/>
  <c r="H104" i="4"/>
  <c r="G104" i="4"/>
  <c r="F104" i="4"/>
  <c r="E104" i="4"/>
  <c r="D104" i="4"/>
  <c r="C104" i="4"/>
  <c r="J103" i="4"/>
  <c r="I103" i="4"/>
  <c r="H103" i="4"/>
  <c r="G103" i="4"/>
  <c r="F103" i="4"/>
  <c r="E103" i="4"/>
  <c r="D103" i="4"/>
  <c r="C103" i="4"/>
  <c r="K103" i="4" s="1"/>
  <c r="J102" i="4"/>
  <c r="I102" i="4"/>
  <c r="H102" i="4"/>
  <c r="G102" i="4"/>
  <c r="F102" i="4"/>
  <c r="E102" i="4"/>
  <c r="D102" i="4"/>
  <c r="C102" i="4"/>
  <c r="J101" i="4"/>
  <c r="I101" i="4"/>
  <c r="H101" i="4"/>
  <c r="G101" i="4"/>
  <c r="F101" i="4"/>
  <c r="E101" i="4"/>
  <c r="D101" i="4"/>
  <c r="C101" i="4"/>
  <c r="K101" i="4" s="1"/>
  <c r="J100" i="4"/>
  <c r="I100" i="4"/>
  <c r="H100" i="4"/>
  <c r="G100" i="4"/>
  <c r="F100" i="4"/>
  <c r="E100" i="4"/>
  <c r="D100" i="4"/>
  <c r="C100" i="4"/>
  <c r="J99" i="4"/>
  <c r="I99" i="4"/>
  <c r="H99" i="4"/>
  <c r="G99" i="4"/>
  <c r="F99" i="4"/>
  <c r="E99" i="4"/>
  <c r="D99" i="4"/>
  <c r="C99" i="4"/>
  <c r="K99" i="4" s="1"/>
  <c r="J98" i="4"/>
  <c r="I98" i="4"/>
  <c r="H98" i="4"/>
  <c r="G98" i="4"/>
  <c r="F98" i="4"/>
  <c r="E98" i="4"/>
  <c r="D98" i="4"/>
  <c r="C98" i="4"/>
  <c r="J97" i="4"/>
  <c r="I97" i="4"/>
  <c r="H97" i="4"/>
  <c r="G97" i="4"/>
  <c r="F97" i="4"/>
  <c r="E97" i="4"/>
  <c r="D97" i="4"/>
  <c r="C97" i="4"/>
  <c r="K97" i="4" s="1"/>
  <c r="J96" i="4"/>
  <c r="I96" i="4"/>
  <c r="H96" i="4"/>
  <c r="G96" i="4"/>
  <c r="F96" i="4"/>
  <c r="E96" i="4"/>
  <c r="D96" i="4"/>
  <c r="C96" i="4"/>
  <c r="J95" i="4"/>
  <c r="I95" i="4"/>
  <c r="H95" i="4"/>
  <c r="G95" i="4"/>
  <c r="F95" i="4"/>
  <c r="E95" i="4"/>
  <c r="D95" i="4"/>
  <c r="C95" i="4"/>
  <c r="J94" i="4"/>
  <c r="I94" i="4"/>
  <c r="H94" i="4"/>
  <c r="G94" i="4"/>
  <c r="F94" i="4"/>
  <c r="E94" i="4"/>
  <c r="D94" i="4"/>
  <c r="C94" i="4"/>
  <c r="J93" i="4"/>
  <c r="I93" i="4"/>
  <c r="H93" i="4"/>
  <c r="G93" i="4"/>
  <c r="F93" i="4"/>
  <c r="E93" i="4"/>
  <c r="D93" i="4"/>
  <c r="C93" i="4"/>
  <c r="J92" i="4"/>
  <c r="I92" i="4"/>
  <c r="H92" i="4"/>
  <c r="G92" i="4"/>
  <c r="F92" i="4"/>
  <c r="E92" i="4"/>
  <c r="D92" i="4"/>
  <c r="C92" i="4"/>
  <c r="J91" i="4"/>
  <c r="I91" i="4"/>
  <c r="H91" i="4"/>
  <c r="G91" i="4"/>
  <c r="F91" i="4"/>
  <c r="E91" i="4"/>
  <c r="D91" i="4"/>
  <c r="C91" i="4"/>
  <c r="J90" i="4"/>
  <c r="I90" i="4"/>
  <c r="H90" i="4"/>
  <c r="G90" i="4"/>
  <c r="F90" i="4"/>
  <c r="E90" i="4"/>
  <c r="D90" i="4"/>
  <c r="C90" i="4"/>
  <c r="K90" i="4" s="1"/>
  <c r="J89" i="4"/>
  <c r="I89" i="4"/>
  <c r="H89" i="4"/>
  <c r="G89" i="4"/>
  <c r="F89" i="4"/>
  <c r="E89" i="4"/>
  <c r="D89" i="4"/>
  <c r="C89" i="4"/>
  <c r="J88" i="4"/>
  <c r="I88" i="4"/>
  <c r="H88" i="4"/>
  <c r="G88" i="4"/>
  <c r="F88" i="4"/>
  <c r="E88" i="4"/>
  <c r="D88" i="4"/>
  <c r="C88" i="4"/>
  <c r="J87" i="4"/>
  <c r="I87" i="4"/>
  <c r="H87" i="4"/>
  <c r="G87" i="4"/>
  <c r="F87" i="4"/>
  <c r="E87" i="4"/>
  <c r="D87" i="4"/>
  <c r="C87" i="4"/>
  <c r="J86" i="4"/>
  <c r="I86" i="4"/>
  <c r="H86" i="4"/>
  <c r="G86" i="4"/>
  <c r="F86" i="4"/>
  <c r="E86" i="4"/>
  <c r="D86" i="4"/>
  <c r="C86" i="4"/>
  <c r="K86" i="4" s="1"/>
  <c r="J85" i="4"/>
  <c r="I85" i="4"/>
  <c r="H85" i="4"/>
  <c r="G85" i="4"/>
  <c r="F85" i="4"/>
  <c r="E85" i="4"/>
  <c r="D85" i="4"/>
  <c r="C85" i="4"/>
  <c r="J84" i="4"/>
  <c r="I84" i="4"/>
  <c r="H84" i="4"/>
  <c r="G84" i="4"/>
  <c r="F84" i="4"/>
  <c r="E84" i="4"/>
  <c r="D84" i="4"/>
  <c r="C84" i="4"/>
  <c r="J83" i="4"/>
  <c r="I83" i="4"/>
  <c r="H83" i="4"/>
  <c r="G83" i="4"/>
  <c r="F83" i="4"/>
  <c r="E83" i="4"/>
  <c r="D83" i="4"/>
  <c r="C83" i="4"/>
  <c r="I82" i="4"/>
  <c r="H82" i="4"/>
  <c r="G82" i="4"/>
  <c r="F82" i="4"/>
  <c r="E82" i="4"/>
  <c r="D82" i="4"/>
  <c r="J81" i="4"/>
  <c r="I81" i="4"/>
  <c r="H81" i="4"/>
  <c r="G81" i="4"/>
  <c r="F81" i="4"/>
  <c r="E81" i="4"/>
  <c r="D81" i="4"/>
  <c r="C81" i="4"/>
  <c r="J80" i="4"/>
  <c r="I80" i="4"/>
  <c r="H80" i="4"/>
  <c r="G80" i="4"/>
  <c r="F80" i="4"/>
  <c r="E80" i="4"/>
  <c r="D80" i="4"/>
  <c r="C80" i="4"/>
  <c r="J79" i="4"/>
  <c r="I79" i="4"/>
  <c r="H79" i="4"/>
  <c r="G79" i="4"/>
  <c r="F79" i="4"/>
  <c r="E79" i="4"/>
  <c r="D79" i="4"/>
  <c r="C79" i="4"/>
  <c r="J78" i="4"/>
  <c r="I78" i="4"/>
  <c r="H78" i="4"/>
  <c r="G78" i="4"/>
  <c r="F78" i="4"/>
  <c r="E78" i="4"/>
  <c r="D78" i="4"/>
  <c r="C78" i="4"/>
  <c r="J77" i="4"/>
  <c r="I77" i="4"/>
  <c r="H77" i="4"/>
  <c r="G77" i="4"/>
  <c r="F77" i="4"/>
  <c r="E77" i="4"/>
  <c r="D77" i="4"/>
  <c r="C77" i="4"/>
  <c r="J76" i="4"/>
  <c r="I76" i="4"/>
  <c r="H76" i="4"/>
  <c r="G76" i="4"/>
  <c r="F76" i="4"/>
  <c r="E76" i="4"/>
  <c r="D76" i="4"/>
  <c r="C76" i="4"/>
  <c r="J75" i="4"/>
  <c r="I75" i="4"/>
  <c r="H75" i="4"/>
  <c r="G75" i="4"/>
  <c r="F75" i="4"/>
  <c r="E75" i="4"/>
  <c r="D75" i="4"/>
  <c r="C75" i="4"/>
  <c r="J74" i="4"/>
  <c r="I74" i="4"/>
  <c r="H74" i="4"/>
  <c r="G74" i="4"/>
  <c r="F74" i="4"/>
  <c r="E74" i="4"/>
  <c r="D74" i="4"/>
  <c r="C74" i="4"/>
  <c r="J73" i="4"/>
  <c r="I73" i="4"/>
  <c r="H73" i="4"/>
  <c r="G73" i="4"/>
  <c r="F73" i="4"/>
  <c r="E73" i="4"/>
  <c r="D73" i="4"/>
  <c r="C73" i="4"/>
  <c r="J72" i="4"/>
  <c r="I72" i="4"/>
  <c r="H72" i="4"/>
  <c r="G72" i="4"/>
  <c r="F72" i="4"/>
  <c r="E72" i="4"/>
  <c r="D72" i="4"/>
  <c r="C72" i="4"/>
  <c r="J71" i="4"/>
  <c r="I71" i="4"/>
  <c r="H71" i="4"/>
  <c r="G71" i="4"/>
  <c r="F71" i="4"/>
  <c r="E71" i="4"/>
  <c r="D71" i="4"/>
  <c r="C71" i="4"/>
  <c r="J70" i="4"/>
  <c r="I70" i="4"/>
  <c r="H70" i="4"/>
  <c r="G70" i="4"/>
  <c r="F70" i="4"/>
  <c r="E70" i="4"/>
  <c r="D70" i="4"/>
  <c r="C70" i="4"/>
  <c r="K70" i="4" s="1"/>
  <c r="J69" i="4"/>
  <c r="I69" i="4"/>
  <c r="H69" i="4"/>
  <c r="G69" i="4"/>
  <c r="F69" i="4"/>
  <c r="E69" i="4"/>
  <c r="D69" i="4"/>
  <c r="C69" i="4"/>
  <c r="J68" i="4"/>
  <c r="I68" i="4"/>
  <c r="H68" i="4"/>
  <c r="G68" i="4"/>
  <c r="F68" i="4"/>
  <c r="E68" i="4"/>
  <c r="D68" i="4"/>
  <c r="C68" i="4"/>
  <c r="J67" i="4"/>
  <c r="I67" i="4"/>
  <c r="H67" i="4"/>
  <c r="G67" i="4"/>
  <c r="F67" i="4"/>
  <c r="E67" i="4"/>
  <c r="D67" i="4"/>
  <c r="C67" i="4"/>
  <c r="J66" i="4"/>
  <c r="I66" i="4"/>
  <c r="H66" i="4"/>
  <c r="G66" i="4"/>
  <c r="F66" i="4"/>
  <c r="E66" i="4"/>
  <c r="D66" i="4"/>
  <c r="C66" i="4"/>
  <c r="K66" i="4" s="1"/>
  <c r="J65" i="4"/>
  <c r="I65" i="4"/>
  <c r="H65" i="4"/>
  <c r="G65" i="4"/>
  <c r="F65" i="4"/>
  <c r="E65" i="4"/>
  <c r="D65" i="4"/>
  <c r="C65" i="4"/>
  <c r="J64" i="4"/>
  <c r="I64" i="4"/>
  <c r="H64" i="4"/>
  <c r="G64" i="4"/>
  <c r="F64" i="4"/>
  <c r="E64" i="4"/>
  <c r="D64" i="4"/>
  <c r="C64" i="4"/>
  <c r="J63" i="4"/>
  <c r="I63" i="4"/>
  <c r="H63" i="4"/>
  <c r="G63" i="4"/>
  <c r="F63" i="4"/>
  <c r="E63" i="4"/>
  <c r="D63" i="4"/>
  <c r="C63" i="4"/>
  <c r="J62" i="4"/>
  <c r="I62" i="4"/>
  <c r="H62" i="4"/>
  <c r="G62" i="4"/>
  <c r="F62" i="4"/>
  <c r="E62" i="4"/>
  <c r="D62" i="4"/>
  <c r="C62" i="4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I58" i="4"/>
  <c r="H58" i="4"/>
  <c r="G58" i="4"/>
  <c r="F58" i="4"/>
  <c r="E58" i="4"/>
  <c r="D58" i="4"/>
  <c r="I57" i="4"/>
  <c r="H57" i="4"/>
  <c r="G57" i="4"/>
  <c r="F57" i="4"/>
  <c r="E57" i="4"/>
  <c r="D57" i="4"/>
  <c r="J56" i="4"/>
  <c r="I56" i="4"/>
  <c r="H56" i="4"/>
  <c r="G56" i="4"/>
  <c r="F56" i="4"/>
  <c r="E56" i="4"/>
  <c r="D56" i="4"/>
  <c r="C56" i="4"/>
  <c r="I55" i="4"/>
  <c r="H55" i="4"/>
  <c r="G55" i="4"/>
  <c r="F55" i="4"/>
  <c r="E55" i="4"/>
  <c r="D55" i="4"/>
  <c r="J54" i="4"/>
  <c r="I54" i="4"/>
  <c r="H54" i="4"/>
  <c r="G54" i="4"/>
  <c r="F54" i="4"/>
  <c r="E54" i="4"/>
  <c r="D54" i="4"/>
  <c r="C54" i="4"/>
  <c r="I53" i="4"/>
  <c r="H53" i="4"/>
  <c r="G53" i="4"/>
  <c r="F53" i="4"/>
  <c r="E53" i="4"/>
  <c r="D53" i="4"/>
  <c r="J52" i="4"/>
  <c r="I52" i="4"/>
  <c r="H52" i="4"/>
  <c r="G52" i="4"/>
  <c r="F52" i="4"/>
  <c r="E52" i="4"/>
  <c r="D52" i="4"/>
  <c r="C52" i="4"/>
  <c r="J51" i="4"/>
  <c r="I51" i="4"/>
  <c r="H51" i="4"/>
  <c r="G51" i="4"/>
  <c r="F51" i="4"/>
  <c r="E51" i="4"/>
  <c r="D51" i="4"/>
  <c r="C51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7" i="4"/>
  <c r="I47" i="4"/>
  <c r="H47" i="4"/>
  <c r="G47" i="4"/>
  <c r="F47" i="4"/>
  <c r="E47" i="4"/>
  <c r="D47" i="4"/>
  <c r="C47" i="4"/>
  <c r="J46" i="4"/>
  <c r="I46" i="4"/>
  <c r="H46" i="4"/>
  <c r="G46" i="4"/>
  <c r="F46" i="4"/>
  <c r="E46" i="4"/>
  <c r="D46" i="4"/>
  <c r="C46" i="4"/>
  <c r="K46" i="4" s="1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I43" i="4"/>
  <c r="H43" i="4"/>
  <c r="G43" i="4"/>
  <c r="F43" i="4"/>
  <c r="E43" i="4"/>
  <c r="D43" i="4"/>
  <c r="I42" i="4"/>
  <c r="H42" i="4"/>
  <c r="G42" i="4"/>
  <c r="F42" i="4"/>
  <c r="E42" i="4"/>
  <c r="D42" i="4"/>
  <c r="J41" i="4"/>
  <c r="I41" i="4"/>
  <c r="H41" i="4"/>
  <c r="G41" i="4"/>
  <c r="F41" i="4"/>
  <c r="E41" i="4"/>
  <c r="D41" i="4"/>
  <c r="C41" i="4"/>
  <c r="I40" i="4"/>
  <c r="H40" i="4"/>
  <c r="G40" i="4"/>
  <c r="F40" i="4"/>
  <c r="E40" i="4"/>
  <c r="D40" i="4"/>
  <c r="J39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I37" i="4"/>
  <c r="H37" i="4"/>
  <c r="G37" i="4"/>
  <c r="F37" i="4"/>
  <c r="E37" i="4"/>
  <c r="D37" i="4"/>
  <c r="J36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J34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J32" i="4"/>
  <c r="I32" i="4"/>
  <c r="H32" i="4"/>
  <c r="G32" i="4"/>
  <c r="F32" i="4"/>
  <c r="E32" i="4"/>
  <c r="D32" i="4"/>
  <c r="C32" i="4"/>
  <c r="J31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J29" i="4"/>
  <c r="I29" i="4"/>
  <c r="H29" i="4"/>
  <c r="G29" i="4"/>
  <c r="F29" i="4"/>
  <c r="E29" i="4"/>
  <c r="D29" i="4"/>
  <c r="C29" i="4"/>
  <c r="J28" i="4"/>
  <c r="I28" i="4"/>
  <c r="H28" i="4"/>
  <c r="G28" i="4"/>
  <c r="F28" i="4"/>
  <c r="E28" i="4"/>
  <c r="D28" i="4"/>
  <c r="C28" i="4"/>
  <c r="J27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I22" i="4"/>
  <c r="H22" i="4"/>
  <c r="G22" i="4"/>
  <c r="F22" i="4"/>
  <c r="E22" i="4"/>
  <c r="D22" i="4"/>
  <c r="I21" i="4"/>
  <c r="H21" i="4"/>
  <c r="G21" i="4"/>
  <c r="F21" i="4"/>
  <c r="E21" i="4"/>
  <c r="D21" i="4"/>
  <c r="I20" i="4"/>
  <c r="H20" i="4"/>
  <c r="G20" i="4"/>
  <c r="F20" i="4"/>
  <c r="E20" i="4"/>
  <c r="D20" i="4"/>
  <c r="J19" i="4"/>
  <c r="I19" i="4"/>
  <c r="H19" i="4"/>
  <c r="G19" i="4"/>
  <c r="F19" i="4"/>
  <c r="E19" i="4"/>
  <c r="D19" i="4"/>
  <c r="C19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D17" i="4"/>
  <c r="C17" i="4"/>
  <c r="J16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J14" i="4"/>
  <c r="I14" i="4"/>
  <c r="H14" i="4"/>
  <c r="G14" i="4"/>
  <c r="F14" i="4"/>
  <c r="E14" i="4"/>
  <c r="D14" i="4"/>
  <c r="C14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8" i="4"/>
  <c r="I8" i="4"/>
  <c r="H8" i="4"/>
  <c r="G8" i="4"/>
  <c r="F8" i="4"/>
  <c r="E8" i="4"/>
  <c r="D8" i="4"/>
  <c r="C8" i="4"/>
  <c r="J7" i="4"/>
  <c r="I7" i="4"/>
  <c r="H7" i="4"/>
  <c r="G7" i="4"/>
  <c r="F7" i="4"/>
  <c r="E7" i="4"/>
  <c r="D7" i="4"/>
  <c r="C7" i="4"/>
  <c r="J6" i="4"/>
  <c r="I6" i="4"/>
  <c r="H6" i="4"/>
  <c r="G6" i="4"/>
  <c r="F6" i="4"/>
  <c r="E6" i="4"/>
  <c r="D6" i="4"/>
  <c r="C6" i="4"/>
  <c r="J5" i="4"/>
  <c r="I5" i="4"/>
  <c r="H5" i="4"/>
  <c r="G5" i="4"/>
  <c r="F5" i="4"/>
  <c r="E5" i="4"/>
  <c r="D5" i="4"/>
  <c r="C5" i="4"/>
  <c r="B5" i="4" s="1"/>
  <c r="I3" i="4"/>
  <c r="H3" i="4"/>
  <c r="G3" i="4"/>
  <c r="F3" i="4"/>
  <c r="E3" i="4"/>
  <c r="D3" i="4"/>
  <c r="C3" i="4"/>
  <c r="G6" i="2"/>
  <c r="G14" i="2"/>
  <c r="G7" i="2"/>
  <c r="G10" i="2"/>
  <c r="G8" i="2"/>
  <c r="G13" i="2"/>
  <c r="G5" i="2"/>
  <c r="G11" i="2"/>
  <c r="G12" i="2"/>
  <c r="G9" i="2"/>
  <c r="V131" i="3" l="1"/>
  <c r="AG131" i="3"/>
  <c r="AS131" i="3"/>
  <c r="V127" i="3"/>
  <c r="AG127" i="3"/>
  <c r="AS127" i="3"/>
  <c r="V123" i="3"/>
  <c r="AG123" i="3"/>
  <c r="AS123" i="3"/>
  <c r="V119" i="3"/>
  <c r="AG119" i="3"/>
  <c r="AS119" i="3"/>
  <c r="V115" i="3"/>
  <c r="AG115" i="3"/>
  <c r="AS115" i="3"/>
  <c r="V111" i="3"/>
  <c r="AG111" i="3"/>
  <c r="AS111" i="3"/>
  <c r="V107" i="3"/>
  <c r="AG107" i="3"/>
  <c r="AS107" i="3"/>
  <c r="V103" i="3"/>
  <c r="AG103" i="3"/>
  <c r="AS103" i="3"/>
  <c r="V99" i="3"/>
  <c r="AG99" i="3"/>
  <c r="AS99" i="3"/>
  <c r="AG95" i="3"/>
  <c r="AS95" i="3"/>
  <c r="AS90" i="3"/>
  <c r="AG90" i="3"/>
  <c r="AS82" i="3"/>
  <c r="AG82" i="3"/>
  <c r="AS76" i="3"/>
  <c r="AG76" i="3"/>
  <c r="AS72" i="3"/>
  <c r="AG72" i="3"/>
  <c r="AS68" i="3"/>
  <c r="AG68" i="3"/>
  <c r="AG63" i="3"/>
  <c r="V63" i="3"/>
  <c r="AS63" i="3"/>
  <c r="AG59" i="3"/>
  <c r="AS59" i="3"/>
  <c r="V59" i="3"/>
  <c r="AS54" i="3"/>
  <c r="AG54" i="3"/>
  <c r="AS50" i="3"/>
  <c r="AG50" i="3"/>
  <c r="K46" i="3"/>
  <c r="AS46" i="3"/>
  <c r="AG46" i="3"/>
  <c r="AS42" i="3"/>
  <c r="AG42" i="3"/>
  <c r="AS38" i="3"/>
  <c r="AG38" i="3"/>
  <c r="AS34" i="3"/>
  <c r="AG34" i="3"/>
  <c r="AS30" i="3"/>
  <c r="AG30" i="3"/>
  <c r="AS26" i="3"/>
  <c r="AG26" i="3"/>
  <c r="AS22" i="3"/>
  <c r="AG22" i="3"/>
  <c r="AS18" i="3"/>
  <c r="AG18" i="3"/>
  <c r="AS14" i="3"/>
  <c r="AG14" i="3"/>
  <c r="AS8" i="3"/>
  <c r="AG8" i="3"/>
  <c r="V95" i="3"/>
  <c r="AG133" i="3"/>
  <c r="V133" i="3"/>
  <c r="AS133" i="3"/>
  <c r="AG129" i="3"/>
  <c r="V129" i="3"/>
  <c r="AS129" i="3"/>
  <c r="AG125" i="3"/>
  <c r="V125" i="3"/>
  <c r="AS125" i="3"/>
  <c r="AG121" i="3"/>
  <c r="V121" i="3"/>
  <c r="AS121" i="3"/>
  <c r="AG117" i="3"/>
  <c r="V117" i="3"/>
  <c r="AS117" i="3"/>
  <c r="AG113" i="3"/>
  <c r="V113" i="3"/>
  <c r="AS113" i="3"/>
  <c r="AG109" i="3"/>
  <c r="V109" i="3"/>
  <c r="AS109" i="3"/>
  <c r="AG105" i="3"/>
  <c r="V105" i="3"/>
  <c r="AS105" i="3"/>
  <c r="AG101" i="3"/>
  <c r="V101" i="3"/>
  <c r="AS101" i="3"/>
  <c r="AG97" i="3"/>
  <c r="V97" i="3"/>
  <c r="AS97" i="3"/>
  <c r="AG93" i="3"/>
  <c r="V93" i="3"/>
  <c r="AS93" i="3"/>
  <c r="AG87" i="3"/>
  <c r="V87" i="3"/>
  <c r="AS87" i="3"/>
  <c r="AS78" i="3"/>
  <c r="AG78" i="3"/>
  <c r="AS74" i="3"/>
  <c r="AG74" i="3"/>
  <c r="AS70" i="3"/>
  <c r="AG70" i="3"/>
  <c r="AS66" i="3"/>
  <c r="AG66" i="3"/>
  <c r="AG61" i="3"/>
  <c r="AS61" i="3"/>
  <c r="V61" i="3"/>
  <c r="AS56" i="3"/>
  <c r="AG56" i="3"/>
  <c r="AS52" i="3"/>
  <c r="AG52" i="3"/>
  <c r="AS48" i="3"/>
  <c r="AG48" i="3"/>
  <c r="AS44" i="3"/>
  <c r="AG44" i="3"/>
  <c r="AS40" i="3"/>
  <c r="AG40" i="3"/>
  <c r="AS36" i="3"/>
  <c r="AG36" i="3"/>
  <c r="AS32" i="3"/>
  <c r="AG32" i="3"/>
  <c r="AS28" i="3"/>
  <c r="AG28" i="3"/>
  <c r="AS24" i="3"/>
  <c r="AG24" i="3"/>
  <c r="AS20" i="3"/>
  <c r="AG20" i="3"/>
  <c r="AS16" i="3"/>
  <c r="AG16" i="3"/>
  <c r="AS10" i="3"/>
  <c r="AG10" i="3"/>
  <c r="AG6" i="3"/>
  <c r="AS6" i="3"/>
  <c r="M6" i="3"/>
  <c r="M7" i="3" s="1"/>
  <c r="V6" i="3"/>
  <c r="V16" i="3"/>
  <c r="V24" i="3"/>
  <c r="V32" i="3"/>
  <c r="V40" i="3"/>
  <c r="V48" i="3"/>
  <c r="V56" i="3"/>
  <c r="V66" i="3"/>
  <c r="V74" i="3"/>
  <c r="K126" i="3"/>
  <c r="AS126" i="3"/>
  <c r="K102" i="3"/>
  <c r="AS102" i="3"/>
  <c r="AG5" i="3"/>
  <c r="AS5" i="3"/>
  <c r="B7" i="3"/>
  <c r="B8" i="3" s="1"/>
  <c r="B9" i="3" s="1"/>
  <c r="B10" i="3" s="1"/>
  <c r="V7" i="3"/>
  <c r="V15" i="3"/>
  <c r="V19" i="3"/>
  <c r="V23" i="3"/>
  <c r="V27" i="3"/>
  <c r="V31" i="3"/>
  <c r="V35" i="3"/>
  <c r="V39" i="3"/>
  <c r="V43" i="3"/>
  <c r="V47" i="3"/>
  <c r="V51" i="3"/>
  <c r="V55" i="3"/>
  <c r="V67" i="3"/>
  <c r="V71" i="3"/>
  <c r="V75" i="3"/>
  <c r="V96" i="3"/>
  <c r="V104" i="3"/>
  <c r="V112" i="3"/>
  <c r="V120" i="3"/>
  <c r="V128" i="3"/>
  <c r="X6" i="3"/>
  <c r="X7" i="3" s="1"/>
  <c r="X8" i="3" s="1"/>
  <c r="X9" i="3" s="1"/>
  <c r="X10" i="3" s="1"/>
  <c r="AG58" i="3"/>
  <c r="AG98" i="3"/>
  <c r="AG106" i="3"/>
  <c r="AG114" i="3"/>
  <c r="AG122" i="3"/>
  <c r="AG130" i="3"/>
  <c r="AJ7" i="3"/>
  <c r="AS7" i="3"/>
  <c r="AS17" i="3"/>
  <c r="AS25" i="3"/>
  <c r="AS33" i="3"/>
  <c r="AS41" i="3"/>
  <c r="AS49" i="3"/>
  <c r="AS67" i="3"/>
  <c r="AS75" i="3"/>
  <c r="V5" i="3"/>
  <c r="V9" i="3"/>
  <c r="V13" i="3"/>
  <c r="V17" i="3"/>
  <c r="V21" i="3"/>
  <c r="V25" i="3"/>
  <c r="V29" i="3"/>
  <c r="V33" i="3"/>
  <c r="V37" i="3"/>
  <c r="V41" i="3"/>
  <c r="V45" i="3"/>
  <c r="V49" i="3"/>
  <c r="V53" i="3"/>
  <c r="V65" i="3"/>
  <c r="V69" i="3"/>
  <c r="V73" i="3"/>
  <c r="V77" i="3"/>
  <c r="V81" i="3"/>
  <c r="V85" i="3"/>
  <c r="V94" i="3"/>
  <c r="V100" i="3"/>
  <c r="V108" i="3"/>
  <c r="V116" i="3"/>
  <c r="V124" i="3"/>
  <c r="V132" i="3"/>
  <c r="AG62" i="3"/>
  <c r="AG94" i="3"/>
  <c r="AG102" i="3"/>
  <c r="AG110" i="3"/>
  <c r="AG118" i="3"/>
  <c r="AG126" i="3"/>
  <c r="AG134" i="3"/>
  <c r="AS13" i="3"/>
  <c r="AS21" i="3"/>
  <c r="AS29" i="3"/>
  <c r="AS37" i="3"/>
  <c r="AS45" i="3"/>
  <c r="AS53" i="3"/>
  <c r="AS71" i="3"/>
  <c r="AS81" i="3"/>
  <c r="AJ8" i="3"/>
  <c r="AJ9" i="3" s="1"/>
  <c r="AJ10" i="3" s="1"/>
  <c r="M8" i="3"/>
  <c r="M9" i="3" s="1"/>
  <c r="M10" i="3" s="1"/>
  <c r="B6" i="5"/>
  <c r="K38" i="3"/>
  <c r="K26" i="3"/>
  <c r="K18" i="3"/>
  <c r="K10" i="3"/>
  <c r="K110" i="3"/>
  <c r="K69" i="3"/>
  <c r="K25" i="3"/>
  <c r="K129" i="3"/>
  <c r="K113" i="3"/>
  <c r="K93" i="3"/>
  <c r="K70" i="3"/>
  <c r="K49" i="3"/>
  <c r="K29" i="3"/>
  <c r="K6" i="3"/>
  <c r="K121" i="3"/>
  <c r="K81" i="3"/>
  <c r="K61" i="3"/>
  <c r="K17" i="3"/>
  <c r="K134" i="3"/>
  <c r="K118" i="3"/>
  <c r="K101" i="3"/>
  <c r="K78" i="3"/>
  <c r="K37" i="3"/>
  <c r="K14" i="3"/>
  <c r="K68" i="3"/>
  <c r="K60" i="3"/>
  <c r="K52" i="3"/>
  <c r="K44" i="3"/>
  <c r="K36" i="3"/>
  <c r="K130" i="3"/>
  <c r="K122" i="3"/>
  <c r="K114" i="3"/>
  <c r="K105" i="3"/>
  <c r="K94" i="3"/>
  <c r="K85" i="3"/>
  <c r="K73" i="3"/>
  <c r="K62" i="3"/>
  <c r="K53" i="3"/>
  <c r="K41" i="3"/>
  <c r="K30" i="3"/>
  <c r="K21" i="3"/>
  <c r="K9" i="3"/>
  <c r="K106" i="3"/>
  <c r="K98" i="3"/>
  <c r="K90" i="3"/>
  <c r="K82" i="3"/>
  <c r="K74" i="3"/>
  <c r="K66" i="3"/>
  <c r="K58" i="3"/>
  <c r="K50" i="3"/>
  <c r="K42" i="3"/>
  <c r="K34" i="3"/>
  <c r="K133" i="3"/>
  <c r="K125" i="3"/>
  <c r="K117" i="3"/>
  <c r="K109" i="3"/>
  <c r="K97" i="3"/>
  <c r="K77" i="3"/>
  <c r="K65" i="3"/>
  <c r="K54" i="3"/>
  <c r="K45" i="3"/>
  <c r="K33" i="3"/>
  <c r="K22" i="3"/>
  <c r="K13" i="3"/>
  <c r="K119" i="3"/>
  <c r="K107" i="3"/>
  <c r="K95" i="3"/>
  <c r="K87" i="3"/>
  <c r="K75" i="3"/>
  <c r="K59" i="3"/>
  <c r="K47" i="3"/>
  <c r="K35" i="3"/>
  <c r="K19" i="3"/>
  <c r="K7" i="3"/>
  <c r="K131" i="3"/>
  <c r="K123" i="3"/>
  <c r="K111" i="3"/>
  <c r="K103" i="3"/>
  <c r="K71" i="3"/>
  <c r="K63" i="3"/>
  <c r="K51" i="3"/>
  <c r="K39" i="3"/>
  <c r="K31" i="3"/>
  <c r="K23" i="3"/>
  <c r="K15" i="3"/>
  <c r="K127" i="3"/>
  <c r="K115" i="3"/>
  <c r="K99" i="3"/>
  <c r="K67" i="3"/>
  <c r="K55" i="3"/>
  <c r="K43" i="3"/>
  <c r="K27" i="3"/>
  <c r="K132" i="3"/>
  <c r="K128" i="3"/>
  <c r="K124" i="3"/>
  <c r="K120" i="3"/>
  <c r="K116" i="3"/>
  <c r="K112" i="3"/>
  <c r="K108" i="3"/>
  <c r="K104" i="3"/>
  <c r="K100" i="3"/>
  <c r="K96" i="3"/>
  <c r="K92" i="3"/>
  <c r="K88" i="3"/>
  <c r="K76" i="3"/>
  <c r="K72" i="3"/>
  <c r="K56" i="3"/>
  <c r="K48" i="3"/>
  <c r="K40" i="3"/>
  <c r="K32" i="3"/>
  <c r="K28" i="3"/>
  <c r="K24" i="3"/>
  <c r="K20" i="3"/>
  <c r="K16" i="3"/>
  <c r="K8" i="3"/>
  <c r="K29" i="8"/>
  <c r="K45" i="8"/>
  <c r="K17" i="8"/>
  <c r="K33" i="8"/>
  <c r="K49" i="8"/>
  <c r="K5" i="8"/>
  <c r="K21" i="8"/>
  <c r="K37" i="8"/>
  <c r="K53" i="8"/>
  <c r="K9" i="8"/>
  <c r="K25" i="8"/>
  <c r="K41" i="8"/>
  <c r="K57" i="8"/>
  <c r="K61" i="8"/>
  <c r="K65" i="8"/>
  <c r="K69" i="8"/>
  <c r="K73" i="8"/>
  <c r="K77" i="8"/>
  <c r="K81" i="8"/>
  <c r="K85" i="8"/>
  <c r="K89" i="8"/>
  <c r="K93" i="8"/>
  <c r="K100" i="8"/>
  <c r="K108" i="8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K6" i="8"/>
  <c r="K10" i="8"/>
  <c r="K14" i="8"/>
  <c r="K18" i="8"/>
  <c r="K22" i="8"/>
  <c r="K26" i="8"/>
  <c r="K30" i="8"/>
  <c r="K34" i="8"/>
  <c r="K38" i="8"/>
  <c r="K42" i="8"/>
  <c r="K46" i="8"/>
  <c r="K50" i="8"/>
  <c r="K58" i="8"/>
  <c r="K62" i="8"/>
  <c r="K66" i="8"/>
  <c r="K70" i="8"/>
  <c r="K74" i="8"/>
  <c r="K78" i="8"/>
  <c r="K82" i="8"/>
  <c r="K86" i="8"/>
  <c r="K90" i="8"/>
  <c r="K94" i="8"/>
  <c r="K102" i="8"/>
  <c r="K7" i="8"/>
  <c r="K11" i="8"/>
  <c r="K15" i="8"/>
  <c r="K19" i="8"/>
  <c r="K23" i="8"/>
  <c r="K27" i="8"/>
  <c r="K35" i="8"/>
  <c r="K39" i="8"/>
  <c r="K43" i="8"/>
  <c r="K47" i="8"/>
  <c r="K51" i="8"/>
  <c r="K55" i="8"/>
  <c r="K59" i="8"/>
  <c r="K63" i="8"/>
  <c r="K67" i="8"/>
  <c r="K71" i="8"/>
  <c r="K75" i="8"/>
  <c r="K79" i="8"/>
  <c r="K83" i="8"/>
  <c r="K87" i="8"/>
  <c r="K91" i="8"/>
  <c r="K95" i="8"/>
  <c r="K96" i="8"/>
  <c r="K103" i="8"/>
  <c r="K104" i="8"/>
  <c r="K8" i="8"/>
  <c r="K12" i="8"/>
  <c r="K16" i="8"/>
  <c r="K20" i="8"/>
  <c r="K24" i="8"/>
  <c r="K28" i="8"/>
  <c r="K36" i="8"/>
  <c r="K40" i="8"/>
  <c r="K44" i="8"/>
  <c r="K48" i="8"/>
  <c r="K52" i="8"/>
  <c r="K60" i="8"/>
  <c r="K64" i="8"/>
  <c r="K68" i="8"/>
  <c r="K72" i="8"/>
  <c r="K76" i="8"/>
  <c r="K80" i="8"/>
  <c r="K84" i="8"/>
  <c r="K88" i="8"/>
  <c r="K92" i="8"/>
  <c r="K98" i="8"/>
  <c r="K106" i="8"/>
  <c r="K110" i="8"/>
  <c r="K112" i="8"/>
  <c r="K114" i="8"/>
  <c r="K116" i="8"/>
  <c r="K118" i="8"/>
  <c r="K120" i="8"/>
  <c r="K122" i="8"/>
  <c r="K124" i="8"/>
  <c r="K126" i="8"/>
  <c r="K128" i="8"/>
  <c r="K130" i="8"/>
  <c r="K132" i="8"/>
  <c r="K134" i="8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K7" i="6"/>
  <c r="K15" i="6"/>
  <c r="K23" i="6"/>
  <c r="K9" i="6"/>
  <c r="K17" i="6"/>
  <c r="K11" i="6"/>
  <c r="K19" i="6"/>
  <c r="K5" i="6"/>
  <c r="K13" i="6"/>
  <c r="K21" i="6"/>
  <c r="K25" i="6"/>
  <c r="K33" i="6"/>
  <c r="K37" i="6"/>
  <c r="K45" i="6"/>
  <c r="K49" i="6"/>
  <c r="K53" i="6"/>
  <c r="K57" i="6"/>
  <c r="K61" i="6"/>
  <c r="K65" i="6"/>
  <c r="K69" i="6"/>
  <c r="K73" i="6"/>
  <c r="K77" i="6"/>
  <c r="K81" i="6"/>
  <c r="K85" i="6"/>
  <c r="K89" i="6"/>
  <c r="K93" i="6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K6" i="6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66" i="6"/>
  <c r="K70" i="6"/>
  <c r="K74" i="6"/>
  <c r="K78" i="6"/>
  <c r="K82" i="6"/>
  <c r="K86" i="6"/>
  <c r="K94" i="6"/>
  <c r="K95" i="6"/>
  <c r="K31" i="6"/>
  <c r="K35" i="6"/>
  <c r="K39" i="6"/>
  <c r="K43" i="6"/>
  <c r="K47" i="6"/>
  <c r="K55" i="6"/>
  <c r="K59" i="6"/>
  <c r="K63" i="6"/>
  <c r="K67" i="6"/>
  <c r="K71" i="6"/>
  <c r="K75" i="6"/>
  <c r="K79" i="6"/>
  <c r="K83" i="6"/>
  <c r="K87" i="6"/>
  <c r="K91" i="6"/>
  <c r="K97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68" i="6"/>
  <c r="K72" i="6"/>
  <c r="K76" i="6"/>
  <c r="K80" i="6"/>
  <c r="K84" i="6"/>
  <c r="K88" i="6"/>
  <c r="K92" i="6"/>
  <c r="K99" i="6"/>
  <c r="K96" i="6"/>
  <c r="K98" i="6"/>
  <c r="K100" i="6"/>
  <c r="K102" i="6"/>
  <c r="K104" i="6"/>
  <c r="K106" i="6"/>
  <c r="K108" i="6"/>
  <c r="K110" i="6"/>
  <c r="K112" i="6"/>
  <c r="K114" i="6"/>
  <c r="K116" i="6"/>
  <c r="K118" i="6"/>
  <c r="K120" i="6"/>
  <c r="K122" i="6"/>
  <c r="K124" i="6"/>
  <c r="K126" i="6"/>
  <c r="K128" i="6"/>
  <c r="K130" i="6"/>
  <c r="K132" i="6"/>
  <c r="K14" i="5"/>
  <c r="K30" i="5"/>
  <c r="K18" i="5"/>
  <c r="K6" i="5"/>
  <c r="K22" i="5"/>
  <c r="K10" i="5"/>
  <c r="K26" i="5"/>
  <c r="K86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K7" i="5"/>
  <c r="K11" i="5"/>
  <c r="K23" i="5"/>
  <c r="K39" i="5"/>
  <c r="K75" i="5"/>
  <c r="K79" i="5"/>
  <c r="K83" i="5"/>
  <c r="K91" i="5"/>
  <c r="K95" i="5"/>
  <c r="K96" i="5"/>
  <c r="K104" i="5"/>
  <c r="K8" i="5"/>
  <c r="K12" i="5"/>
  <c r="K16" i="5"/>
  <c r="K20" i="5"/>
  <c r="K24" i="5"/>
  <c r="K28" i="5"/>
  <c r="K32" i="5"/>
  <c r="K36" i="5"/>
  <c r="K40" i="5"/>
  <c r="K48" i="5"/>
  <c r="K56" i="5"/>
  <c r="K60" i="5"/>
  <c r="K64" i="5"/>
  <c r="K72" i="5"/>
  <c r="K76" i="5"/>
  <c r="K80" i="5"/>
  <c r="K84" i="5"/>
  <c r="K88" i="5"/>
  <c r="K92" i="5"/>
  <c r="K98" i="5"/>
  <c r="K106" i="5"/>
  <c r="K54" i="5"/>
  <c r="K62" i="5"/>
  <c r="K66" i="5"/>
  <c r="K82" i="5"/>
  <c r="K102" i="5"/>
  <c r="K19" i="5"/>
  <c r="K27" i="5"/>
  <c r="K35" i="5"/>
  <c r="K43" i="5"/>
  <c r="K5" i="5"/>
  <c r="K9" i="5"/>
  <c r="K13" i="5"/>
  <c r="K17" i="5"/>
  <c r="K21" i="5"/>
  <c r="K25" i="5"/>
  <c r="K29" i="5"/>
  <c r="K33" i="5"/>
  <c r="K37" i="5"/>
  <c r="K41" i="5"/>
  <c r="K45" i="5"/>
  <c r="K49" i="5"/>
  <c r="K53" i="5"/>
  <c r="K57" i="5"/>
  <c r="K61" i="5"/>
  <c r="K69" i="5"/>
  <c r="K73" i="5"/>
  <c r="K77" i="5"/>
  <c r="K81" i="5"/>
  <c r="K85" i="5"/>
  <c r="K89" i="5"/>
  <c r="K93" i="5"/>
  <c r="K100" i="5"/>
  <c r="K108" i="5"/>
  <c r="K110" i="5"/>
  <c r="K112" i="5"/>
  <c r="K114" i="5"/>
  <c r="K116" i="5"/>
  <c r="K118" i="5"/>
  <c r="K120" i="5"/>
  <c r="K122" i="5"/>
  <c r="K124" i="5"/>
  <c r="K126" i="5"/>
  <c r="K13" i="4"/>
  <c r="K29" i="4"/>
  <c r="K45" i="4"/>
  <c r="K61" i="4"/>
  <c r="K77" i="4"/>
  <c r="K17" i="4"/>
  <c r="K49" i="4"/>
  <c r="K65" i="4"/>
  <c r="K81" i="4"/>
  <c r="K5" i="4"/>
  <c r="K69" i="4"/>
  <c r="K9" i="4"/>
  <c r="K25" i="4"/>
  <c r="K41" i="4"/>
  <c r="K73" i="4"/>
  <c r="K85" i="4"/>
  <c r="K89" i="4"/>
  <c r="K93" i="4"/>
  <c r="B6" i="4"/>
  <c r="B7" i="4" s="1"/>
  <c r="B8" i="4" s="1"/>
  <c r="B9" i="4" s="1"/>
  <c r="B10" i="4" s="1"/>
  <c r="B11" i="4" s="1"/>
  <c r="B12" i="4" s="1"/>
  <c r="B13" i="4" s="1"/>
  <c r="B14" i="4" s="1"/>
  <c r="K6" i="4"/>
  <c r="K10" i="4"/>
  <c r="K94" i="4"/>
  <c r="K102" i="4"/>
  <c r="K7" i="4"/>
  <c r="K11" i="4"/>
  <c r="K19" i="4"/>
  <c r="K27" i="4"/>
  <c r="K31" i="4"/>
  <c r="K39" i="4"/>
  <c r="K47" i="4"/>
  <c r="K51" i="4"/>
  <c r="K59" i="4"/>
  <c r="K63" i="4"/>
  <c r="K67" i="4"/>
  <c r="K71" i="4"/>
  <c r="K75" i="4"/>
  <c r="K79" i="4"/>
  <c r="K83" i="4"/>
  <c r="K87" i="4"/>
  <c r="K91" i="4"/>
  <c r="K95" i="4"/>
  <c r="K96" i="4"/>
  <c r="K104" i="4"/>
  <c r="K100" i="4"/>
  <c r="K14" i="4"/>
  <c r="K18" i="4"/>
  <c r="K34" i="4"/>
  <c r="K50" i="4"/>
  <c r="K54" i="4"/>
  <c r="K62" i="4"/>
  <c r="K74" i="4"/>
  <c r="K78" i="4"/>
  <c r="K8" i="4"/>
  <c r="K12" i="4"/>
  <c r="K16" i="4"/>
  <c r="K24" i="4"/>
  <c r="K28" i="4"/>
  <c r="K32" i="4"/>
  <c r="K36" i="4"/>
  <c r="K44" i="4"/>
  <c r="K48" i="4"/>
  <c r="K52" i="4"/>
  <c r="K56" i="4"/>
  <c r="K60" i="4"/>
  <c r="K64" i="4"/>
  <c r="K68" i="4"/>
  <c r="K72" i="4"/>
  <c r="K76" i="4"/>
  <c r="K80" i="4"/>
  <c r="K84" i="4"/>
  <c r="K88" i="4"/>
  <c r="K92" i="4"/>
  <c r="K98" i="4"/>
  <c r="K106" i="4"/>
  <c r="K108" i="4"/>
  <c r="K110" i="4"/>
  <c r="K112" i="4"/>
  <c r="K114" i="4"/>
  <c r="K116" i="4"/>
  <c r="K118" i="4"/>
  <c r="K120" i="4"/>
  <c r="K122" i="4"/>
  <c r="K124" i="4"/>
  <c r="K126" i="4"/>
  <c r="K128" i="4"/>
  <c r="K130" i="4"/>
  <c r="K132" i="4"/>
  <c r="K134" i="4"/>
  <c r="I134" i="2"/>
  <c r="H134" i="2"/>
  <c r="G134" i="2"/>
  <c r="F134" i="2"/>
  <c r="E134" i="2"/>
  <c r="D134" i="2"/>
  <c r="C134" i="2"/>
  <c r="I133" i="2"/>
  <c r="H133" i="2"/>
  <c r="G133" i="2"/>
  <c r="F133" i="2"/>
  <c r="E133" i="2"/>
  <c r="D133" i="2"/>
  <c r="C133" i="2"/>
  <c r="I132" i="2"/>
  <c r="H132" i="2"/>
  <c r="G132" i="2"/>
  <c r="F132" i="2"/>
  <c r="E132" i="2"/>
  <c r="D132" i="2"/>
  <c r="C132" i="2"/>
  <c r="I131" i="2"/>
  <c r="H131" i="2"/>
  <c r="G131" i="2"/>
  <c r="F131" i="2"/>
  <c r="E131" i="2"/>
  <c r="D131" i="2"/>
  <c r="C131" i="2"/>
  <c r="I130" i="2"/>
  <c r="H130" i="2"/>
  <c r="G130" i="2"/>
  <c r="F130" i="2"/>
  <c r="E130" i="2"/>
  <c r="D130" i="2"/>
  <c r="C130" i="2"/>
  <c r="I129" i="2"/>
  <c r="H129" i="2"/>
  <c r="G129" i="2"/>
  <c r="F129" i="2"/>
  <c r="E129" i="2"/>
  <c r="D129" i="2"/>
  <c r="C129" i="2"/>
  <c r="I128" i="2"/>
  <c r="H128" i="2"/>
  <c r="G128" i="2"/>
  <c r="F128" i="2"/>
  <c r="E128" i="2"/>
  <c r="D128" i="2"/>
  <c r="C128" i="2"/>
  <c r="I127" i="2"/>
  <c r="H127" i="2"/>
  <c r="G127" i="2"/>
  <c r="F127" i="2"/>
  <c r="E127" i="2"/>
  <c r="D127" i="2"/>
  <c r="C127" i="2"/>
  <c r="I126" i="2"/>
  <c r="H126" i="2"/>
  <c r="G126" i="2"/>
  <c r="F126" i="2"/>
  <c r="E126" i="2"/>
  <c r="D126" i="2"/>
  <c r="C126" i="2"/>
  <c r="I125" i="2"/>
  <c r="H125" i="2"/>
  <c r="G125" i="2"/>
  <c r="F125" i="2"/>
  <c r="E125" i="2"/>
  <c r="D125" i="2"/>
  <c r="C125" i="2"/>
  <c r="I124" i="2"/>
  <c r="H124" i="2"/>
  <c r="G124" i="2"/>
  <c r="F124" i="2"/>
  <c r="E124" i="2"/>
  <c r="D124" i="2"/>
  <c r="C124" i="2"/>
  <c r="I123" i="2"/>
  <c r="H123" i="2"/>
  <c r="G123" i="2"/>
  <c r="F123" i="2"/>
  <c r="E123" i="2"/>
  <c r="D123" i="2"/>
  <c r="C123" i="2"/>
  <c r="I122" i="2"/>
  <c r="H122" i="2"/>
  <c r="G122" i="2"/>
  <c r="F122" i="2"/>
  <c r="E122" i="2"/>
  <c r="D122" i="2"/>
  <c r="C122" i="2"/>
  <c r="I121" i="2"/>
  <c r="H121" i="2"/>
  <c r="G121" i="2"/>
  <c r="F121" i="2"/>
  <c r="E121" i="2"/>
  <c r="D121" i="2"/>
  <c r="C121" i="2"/>
  <c r="I120" i="2"/>
  <c r="H120" i="2"/>
  <c r="G120" i="2"/>
  <c r="F120" i="2"/>
  <c r="E120" i="2"/>
  <c r="D120" i="2"/>
  <c r="C120" i="2"/>
  <c r="I119" i="2"/>
  <c r="H119" i="2"/>
  <c r="G119" i="2"/>
  <c r="F119" i="2"/>
  <c r="E119" i="2"/>
  <c r="D119" i="2"/>
  <c r="C119" i="2"/>
  <c r="I118" i="2"/>
  <c r="H118" i="2"/>
  <c r="G118" i="2"/>
  <c r="F118" i="2"/>
  <c r="E118" i="2"/>
  <c r="D118" i="2"/>
  <c r="C118" i="2"/>
  <c r="I117" i="2"/>
  <c r="H117" i="2"/>
  <c r="G117" i="2"/>
  <c r="F117" i="2"/>
  <c r="E117" i="2"/>
  <c r="D117" i="2"/>
  <c r="C117" i="2"/>
  <c r="I116" i="2"/>
  <c r="H116" i="2"/>
  <c r="G116" i="2"/>
  <c r="F116" i="2"/>
  <c r="E116" i="2"/>
  <c r="D116" i="2"/>
  <c r="C116" i="2"/>
  <c r="I115" i="2"/>
  <c r="H115" i="2"/>
  <c r="G115" i="2"/>
  <c r="F115" i="2"/>
  <c r="E115" i="2"/>
  <c r="D115" i="2"/>
  <c r="C115" i="2"/>
  <c r="I114" i="2"/>
  <c r="H114" i="2"/>
  <c r="G114" i="2"/>
  <c r="F114" i="2"/>
  <c r="E114" i="2"/>
  <c r="D114" i="2"/>
  <c r="C114" i="2"/>
  <c r="I113" i="2"/>
  <c r="H113" i="2"/>
  <c r="G113" i="2"/>
  <c r="F113" i="2"/>
  <c r="E113" i="2"/>
  <c r="D113" i="2"/>
  <c r="C113" i="2"/>
  <c r="I112" i="2"/>
  <c r="H112" i="2"/>
  <c r="G112" i="2"/>
  <c r="F112" i="2"/>
  <c r="E112" i="2"/>
  <c r="D112" i="2"/>
  <c r="C112" i="2"/>
  <c r="I111" i="2"/>
  <c r="H111" i="2"/>
  <c r="G111" i="2"/>
  <c r="F111" i="2"/>
  <c r="E111" i="2"/>
  <c r="D111" i="2"/>
  <c r="C111" i="2"/>
  <c r="I110" i="2"/>
  <c r="H110" i="2"/>
  <c r="G110" i="2"/>
  <c r="F110" i="2"/>
  <c r="E110" i="2"/>
  <c r="D110" i="2"/>
  <c r="C110" i="2"/>
  <c r="I109" i="2"/>
  <c r="H109" i="2"/>
  <c r="G109" i="2"/>
  <c r="F109" i="2"/>
  <c r="E109" i="2"/>
  <c r="D109" i="2"/>
  <c r="C109" i="2"/>
  <c r="I108" i="2"/>
  <c r="H108" i="2"/>
  <c r="G108" i="2"/>
  <c r="F108" i="2"/>
  <c r="E108" i="2"/>
  <c r="D108" i="2"/>
  <c r="C108" i="2"/>
  <c r="I107" i="2"/>
  <c r="H107" i="2"/>
  <c r="G107" i="2"/>
  <c r="F107" i="2"/>
  <c r="E107" i="2"/>
  <c r="D107" i="2"/>
  <c r="C107" i="2"/>
  <c r="I106" i="2"/>
  <c r="H106" i="2"/>
  <c r="G106" i="2"/>
  <c r="F106" i="2"/>
  <c r="E106" i="2"/>
  <c r="D106" i="2"/>
  <c r="C106" i="2"/>
  <c r="I105" i="2"/>
  <c r="H105" i="2"/>
  <c r="G105" i="2"/>
  <c r="F105" i="2"/>
  <c r="E105" i="2"/>
  <c r="D105" i="2"/>
  <c r="C105" i="2"/>
  <c r="I104" i="2"/>
  <c r="H104" i="2"/>
  <c r="G104" i="2"/>
  <c r="F104" i="2"/>
  <c r="E104" i="2"/>
  <c r="D104" i="2"/>
  <c r="C104" i="2"/>
  <c r="I103" i="2"/>
  <c r="H103" i="2"/>
  <c r="G103" i="2"/>
  <c r="F103" i="2"/>
  <c r="E103" i="2"/>
  <c r="D103" i="2"/>
  <c r="C103" i="2"/>
  <c r="I102" i="2"/>
  <c r="H102" i="2"/>
  <c r="G102" i="2"/>
  <c r="F102" i="2"/>
  <c r="E102" i="2"/>
  <c r="D102" i="2"/>
  <c r="C102" i="2"/>
  <c r="I101" i="2"/>
  <c r="H101" i="2"/>
  <c r="G101" i="2"/>
  <c r="F101" i="2"/>
  <c r="E101" i="2"/>
  <c r="D101" i="2"/>
  <c r="C101" i="2"/>
  <c r="I100" i="2"/>
  <c r="H100" i="2"/>
  <c r="G100" i="2"/>
  <c r="F100" i="2"/>
  <c r="E100" i="2"/>
  <c r="D100" i="2"/>
  <c r="C100" i="2"/>
  <c r="I99" i="2"/>
  <c r="H99" i="2"/>
  <c r="G99" i="2"/>
  <c r="F99" i="2"/>
  <c r="E99" i="2"/>
  <c r="D99" i="2"/>
  <c r="C99" i="2"/>
  <c r="I98" i="2"/>
  <c r="H98" i="2"/>
  <c r="G98" i="2"/>
  <c r="F98" i="2"/>
  <c r="E98" i="2"/>
  <c r="D98" i="2"/>
  <c r="C98" i="2"/>
  <c r="I97" i="2"/>
  <c r="H97" i="2"/>
  <c r="G97" i="2"/>
  <c r="F97" i="2"/>
  <c r="E97" i="2"/>
  <c r="D97" i="2"/>
  <c r="C97" i="2"/>
  <c r="I96" i="2"/>
  <c r="H96" i="2"/>
  <c r="G96" i="2"/>
  <c r="F96" i="2"/>
  <c r="E96" i="2"/>
  <c r="D96" i="2"/>
  <c r="C96" i="2"/>
  <c r="I95" i="2"/>
  <c r="H95" i="2"/>
  <c r="G95" i="2"/>
  <c r="F95" i="2"/>
  <c r="E95" i="2"/>
  <c r="D95" i="2"/>
  <c r="C95" i="2"/>
  <c r="I94" i="2"/>
  <c r="H94" i="2"/>
  <c r="G94" i="2"/>
  <c r="F94" i="2"/>
  <c r="E94" i="2"/>
  <c r="D94" i="2"/>
  <c r="C94" i="2"/>
  <c r="I93" i="2"/>
  <c r="H93" i="2"/>
  <c r="G93" i="2"/>
  <c r="F93" i="2"/>
  <c r="E93" i="2"/>
  <c r="D93" i="2"/>
  <c r="C93" i="2"/>
  <c r="I92" i="2"/>
  <c r="H92" i="2"/>
  <c r="G92" i="2"/>
  <c r="F92" i="2"/>
  <c r="E92" i="2"/>
  <c r="D92" i="2"/>
  <c r="C92" i="2"/>
  <c r="I91" i="2"/>
  <c r="H91" i="2"/>
  <c r="G91" i="2"/>
  <c r="F91" i="2"/>
  <c r="E91" i="2"/>
  <c r="D91" i="2"/>
  <c r="C91" i="2"/>
  <c r="I90" i="2"/>
  <c r="H90" i="2"/>
  <c r="G90" i="2"/>
  <c r="F90" i="2"/>
  <c r="E90" i="2"/>
  <c r="D90" i="2"/>
  <c r="C90" i="2"/>
  <c r="I89" i="2"/>
  <c r="H89" i="2"/>
  <c r="G89" i="2"/>
  <c r="F89" i="2"/>
  <c r="E89" i="2"/>
  <c r="D89" i="2"/>
  <c r="C89" i="2"/>
  <c r="I88" i="2"/>
  <c r="H88" i="2"/>
  <c r="G88" i="2"/>
  <c r="F88" i="2"/>
  <c r="E88" i="2"/>
  <c r="D88" i="2"/>
  <c r="C88" i="2"/>
  <c r="I87" i="2"/>
  <c r="H87" i="2"/>
  <c r="G87" i="2"/>
  <c r="F87" i="2"/>
  <c r="E87" i="2"/>
  <c r="D87" i="2"/>
  <c r="C87" i="2"/>
  <c r="I86" i="2"/>
  <c r="H86" i="2"/>
  <c r="G86" i="2"/>
  <c r="F86" i="2"/>
  <c r="E86" i="2"/>
  <c r="D86" i="2"/>
  <c r="C86" i="2"/>
  <c r="I85" i="2"/>
  <c r="H85" i="2"/>
  <c r="G85" i="2"/>
  <c r="F85" i="2"/>
  <c r="E85" i="2"/>
  <c r="D85" i="2"/>
  <c r="C85" i="2"/>
  <c r="I84" i="2"/>
  <c r="H84" i="2"/>
  <c r="G84" i="2"/>
  <c r="F84" i="2"/>
  <c r="E84" i="2"/>
  <c r="D84" i="2"/>
  <c r="C84" i="2"/>
  <c r="I83" i="2"/>
  <c r="H83" i="2"/>
  <c r="G83" i="2"/>
  <c r="F83" i="2"/>
  <c r="E83" i="2"/>
  <c r="D83" i="2"/>
  <c r="C83" i="2"/>
  <c r="I82" i="2"/>
  <c r="H82" i="2"/>
  <c r="G82" i="2"/>
  <c r="F82" i="2"/>
  <c r="E82" i="2"/>
  <c r="D82" i="2"/>
  <c r="C82" i="2"/>
  <c r="I81" i="2"/>
  <c r="H81" i="2"/>
  <c r="G81" i="2"/>
  <c r="F81" i="2"/>
  <c r="E81" i="2"/>
  <c r="D81" i="2"/>
  <c r="C81" i="2"/>
  <c r="I80" i="2"/>
  <c r="H80" i="2"/>
  <c r="G80" i="2"/>
  <c r="F80" i="2"/>
  <c r="E80" i="2"/>
  <c r="D80" i="2"/>
  <c r="C80" i="2"/>
  <c r="I79" i="2"/>
  <c r="H79" i="2"/>
  <c r="G79" i="2"/>
  <c r="F79" i="2"/>
  <c r="E79" i="2"/>
  <c r="D79" i="2"/>
  <c r="C79" i="2"/>
  <c r="I78" i="2"/>
  <c r="H78" i="2"/>
  <c r="G78" i="2"/>
  <c r="F78" i="2"/>
  <c r="E78" i="2"/>
  <c r="D78" i="2"/>
  <c r="C78" i="2"/>
  <c r="I77" i="2"/>
  <c r="H77" i="2"/>
  <c r="G77" i="2"/>
  <c r="F77" i="2"/>
  <c r="E77" i="2"/>
  <c r="D77" i="2"/>
  <c r="C77" i="2"/>
  <c r="I76" i="2"/>
  <c r="H76" i="2"/>
  <c r="G76" i="2"/>
  <c r="F76" i="2"/>
  <c r="E76" i="2"/>
  <c r="D76" i="2"/>
  <c r="C76" i="2"/>
  <c r="I75" i="2"/>
  <c r="H75" i="2"/>
  <c r="G75" i="2"/>
  <c r="F75" i="2"/>
  <c r="E75" i="2"/>
  <c r="D75" i="2"/>
  <c r="C75" i="2"/>
  <c r="I74" i="2"/>
  <c r="H74" i="2"/>
  <c r="G74" i="2"/>
  <c r="F74" i="2"/>
  <c r="E74" i="2"/>
  <c r="D74" i="2"/>
  <c r="C74" i="2"/>
  <c r="I73" i="2"/>
  <c r="H73" i="2"/>
  <c r="G73" i="2"/>
  <c r="F73" i="2"/>
  <c r="E73" i="2"/>
  <c r="D73" i="2"/>
  <c r="C73" i="2"/>
  <c r="I72" i="2"/>
  <c r="H72" i="2"/>
  <c r="G72" i="2"/>
  <c r="F72" i="2"/>
  <c r="E72" i="2"/>
  <c r="D72" i="2"/>
  <c r="C72" i="2"/>
  <c r="I71" i="2"/>
  <c r="H71" i="2"/>
  <c r="G71" i="2"/>
  <c r="F71" i="2"/>
  <c r="E71" i="2"/>
  <c r="D71" i="2"/>
  <c r="C71" i="2"/>
  <c r="I70" i="2"/>
  <c r="H70" i="2"/>
  <c r="G70" i="2"/>
  <c r="F70" i="2"/>
  <c r="E70" i="2"/>
  <c r="D70" i="2"/>
  <c r="C70" i="2"/>
  <c r="I69" i="2"/>
  <c r="H69" i="2"/>
  <c r="G69" i="2"/>
  <c r="F69" i="2"/>
  <c r="E69" i="2"/>
  <c r="D69" i="2"/>
  <c r="C69" i="2"/>
  <c r="I68" i="2"/>
  <c r="H68" i="2"/>
  <c r="G68" i="2"/>
  <c r="F68" i="2"/>
  <c r="E68" i="2"/>
  <c r="D68" i="2"/>
  <c r="C68" i="2"/>
  <c r="I67" i="2"/>
  <c r="H67" i="2"/>
  <c r="G67" i="2"/>
  <c r="F67" i="2"/>
  <c r="E67" i="2"/>
  <c r="D67" i="2"/>
  <c r="C67" i="2"/>
  <c r="I66" i="2"/>
  <c r="H66" i="2"/>
  <c r="G66" i="2"/>
  <c r="F66" i="2"/>
  <c r="E66" i="2"/>
  <c r="D66" i="2"/>
  <c r="C66" i="2"/>
  <c r="I65" i="2"/>
  <c r="H65" i="2"/>
  <c r="G65" i="2"/>
  <c r="F65" i="2"/>
  <c r="E65" i="2"/>
  <c r="D65" i="2"/>
  <c r="C65" i="2"/>
  <c r="I64" i="2"/>
  <c r="H64" i="2"/>
  <c r="G64" i="2"/>
  <c r="F64" i="2"/>
  <c r="E64" i="2"/>
  <c r="D64" i="2"/>
  <c r="C64" i="2"/>
  <c r="I63" i="2"/>
  <c r="H63" i="2"/>
  <c r="G63" i="2"/>
  <c r="F63" i="2"/>
  <c r="E63" i="2"/>
  <c r="D63" i="2"/>
  <c r="C63" i="2"/>
  <c r="I14" i="2"/>
  <c r="H14" i="2"/>
  <c r="F14" i="2"/>
  <c r="E14" i="2"/>
  <c r="D14" i="2"/>
  <c r="I62" i="2"/>
  <c r="H62" i="2"/>
  <c r="G62" i="2"/>
  <c r="F62" i="2"/>
  <c r="E62" i="2"/>
  <c r="D62" i="2"/>
  <c r="C62" i="2"/>
  <c r="I61" i="2"/>
  <c r="H61" i="2"/>
  <c r="G61" i="2"/>
  <c r="F61" i="2"/>
  <c r="E61" i="2"/>
  <c r="D61" i="2"/>
  <c r="C61" i="2"/>
  <c r="I13" i="2"/>
  <c r="H13" i="2"/>
  <c r="F13" i="2"/>
  <c r="E13" i="2"/>
  <c r="D13" i="2"/>
  <c r="I60" i="2"/>
  <c r="H60" i="2"/>
  <c r="G60" i="2"/>
  <c r="F60" i="2"/>
  <c r="E60" i="2"/>
  <c r="D60" i="2"/>
  <c r="C60" i="2"/>
  <c r="I59" i="2"/>
  <c r="H59" i="2"/>
  <c r="G59" i="2"/>
  <c r="F59" i="2"/>
  <c r="E59" i="2"/>
  <c r="D59" i="2"/>
  <c r="C59" i="2"/>
  <c r="I58" i="2"/>
  <c r="H58" i="2"/>
  <c r="G58" i="2"/>
  <c r="F58" i="2"/>
  <c r="E58" i="2"/>
  <c r="D58" i="2"/>
  <c r="C58" i="2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12" i="2"/>
  <c r="H12" i="2"/>
  <c r="F12" i="2"/>
  <c r="E12" i="2"/>
  <c r="D12" i="2"/>
  <c r="I11" i="2"/>
  <c r="H11" i="2"/>
  <c r="F11" i="2"/>
  <c r="E11" i="2"/>
  <c r="D11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10" i="2"/>
  <c r="H10" i="2"/>
  <c r="F10" i="2"/>
  <c r="E10" i="2"/>
  <c r="D10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9" i="2"/>
  <c r="H9" i="2"/>
  <c r="F9" i="2"/>
  <c r="E9" i="2"/>
  <c r="D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8" i="2"/>
  <c r="H8" i="2"/>
  <c r="F8" i="2"/>
  <c r="E8" i="2"/>
  <c r="D8" i="2"/>
  <c r="I7" i="2"/>
  <c r="H7" i="2"/>
  <c r="F7" i="2"/>
  <c r="E7" i="2"/>
  <c r="D7" i="2"/>
  <c r="I15" i="2"/>
  <c r="H15" i="2"/>
  <c r="G15" i="2"/>
  <c r="F15" i="2"/>
  <c r="E15" i="2"/>
  <c r="D15" i="2"/>
  <c r="C15" i="2"/>
  <c r="I6" i="2"/>
  <c r="H6" i="2"/>
  <c r="F6" i="2"/>
  <c r="E6" i="2"/>
  <c r="D6" i="2"/>
  <c r="I5" i="2"/>
  <c r="H5" i="2"/>
  <c r="F5" i="2"/>
  <c r="E5" i="2"/>
  <c r="D5" i="2"/>
  <c r="C5" i="2"/>
  <c r="B5" i="2" s="1"/>
  <c r="A7" i="9" l="1"/>
  <c r="B4" i="9"/>
  <c r="J134" i="2"/>
  <c r="K134" i="2"/>
  <c r="J133" i="2"/>
  <c r="K133" i="2"/>
  <c r="J132" i="2"/>
  <c r="K132" i="2"/>
  <c r="J131" i="2"/>
  <c r="K131" i="2"/>
  <c r="J130" i="2"/>
  <c r="K130" i="2"/>
  <c r="J129" i="2"/>
  <c r="K129" i="2"/>
  <c r="J128" i="2"/>
  <c r="K128" i="2"/>
  <c r="J127" i="2"/>
  <c r="K127" i="2"/>
  <c r="J126" i="2"/>
  <c r="K126" i="2"/>
  <c r="J125" i="2"/>
  <c r="K125" i="2"/>
  <c r="J124" i="2"/>
  <c r="K124" i="2"/>
  <c r="J123" i="2"/>
  <c r="K123" i="2"/>
  <c r="J122" i="2"/>
  <c r="K122" i="2"/>
  <c r="J121" i="2"/>
  <c r="K121" i="2"/>
  <c r="J120" i="2"/>
  <c r="K120" i="2"/>
  <c r="J119" i="2"/>
  <c r="K119" i="2"/>
  <c r="J118" i="2"/>
  <c r="K118" i="2"/>
  <c r="J117" i="2"/>
  <c r="K117" i="2"/>
  <c r="J116" i="2"/>
  <c r="K116" i="2"/>
  <c r="J115" i="2"/>
  <c r="K115" i="2"/>
  <c r="J114" i="2"/>
  <c r="K114" i="2"/>
  <c r="J113" i="2"/>
  <c r="K113" i="2"/>
  <c r="J112" i="2"/>
  <c r="K112" i="2"/>
  <c r="J111" i="2"/>
  <c r="K111" i="2"/>
  <c r="J110" i="2"/>
  <c r="K110" i="2"/>
  <c r="J109" i="2"/>
  <c r="K109" i="2"/>
  <c r="J108" i="2"/>
  <c r="K108" i="2"/>
  <c r="J107" i="2"/>
  <c r="K107" i="2"/>
  <c r="J106" i="2"/>
  <c r="K106" i="2"/>
  <c r="J105" i="2"/>
  <c r="K105" i="2"/>
  <c r="J104" i="2"/>
  <c r="K104" i="2"/>
  <c r="J103" i="2"/>
  <c r="K103" i="2"/>
  <c r="J102" i="2"/>
  <c r="K102" i="2"/>
  <c r="J101" i="2"/>
  <c r="K101" i="2"/>
  <c r="J100" i="2"/>
  <c r="K100" i="2"/>
  <c r="J99" i="2"/>
  <c r="K99" i="2"/>
  <c r="J98" i="2"/>
  <c r="K98" i="2"/>
  <c r="J97" i="2"/>
  <c r="K97" i="2"/>
  <c r="J96" i="2"/>
  <c r="K96" i="2"/>
  <c r="J95" i="2"/>
  <c r="K95" i="2"/>
  <c r="J94" i="2"/>
  <c r="K94" i="2"/>
  <c r="J93" i="2"/>
  <c r="K93" i="2"/>
  <c r="J92" i="2"/>
  <c r="K92" i="2"/>
  <c r="J91" i="2"/>
  <c r="K91" i="2"/>
  <c r="J90" i="2"/>
  <c r="K90" i="2"/>
  <c r="J89" i="2"/>
  <c r="K89" i="2"/>
  <c r="J88" i="2"/>
  <c r="K88" i="2"/>
  <c r="J87" i="2"/>
  <c r="K87" i="2"/>
  <c r="J86" i="2"/>
  <c r="K86" i="2"/>
  <c r="J85" i="2"/>
  <c r="K85" i="2"/>
  <c r="J84" i="2"/>
  <c r="K84" i="2"/>
  <c r="J83" i="2"/>
  <c r="K83" i="2"/>
  <c r="J82" i="2"/>
  <c r="K82" i="2"/>
  <c r="J81" i="2"/>
  <c r="K81" i="2"/>
  <c r="J80" i="2"/>
  <c r="K80" i="2"/>
  <c r="J79" i="2"/>
  <c r="K79" i="2"/>
  <c r="J78" i="2"/>
  <c r="K78" i="2"/>
  <c r="J77" i="2"/>
  <c r="K77" i="2"/>
  <c r="J76" i="2"/>
  <c r="K76" i="2"/>
  <c r="J75" i="2"/>
  <c r="K75" i="2"/>
  <c r="J74" i="2"/>
  <c r="K74" i="2"/>
  <c r="J73" i="2"/>
  <c r="K73" i="2"/>
  <c r="J72" i="2"/>
  <c r="K72" i="2"/>
  <c r="J71" i="2"/>
  <c r="K71" i="2"/>
  <c r="J70" i="2"/>
  <c r="K70" i="2"/>
  <c r="J69" i="2"/>
  <c r="K69" i="2"/>
  <c r="J68" i="2"/>
  <c r="K68" i="2"/>
  <c r="J67" i="2"/>
  <c r="K67" i="2"/>
  <c r="J66" i="2"/>
  <c r="K66" i="2"/>
  <c r="J65" i="2"/>
  <c r="K65" i="2"/>
  <c r="J64" i="2"/>
  <c r="K64" i="2"/>
  <c r="J63" i="2"/>
  <c r="K63" i="2"/>
  <c r="J62" i="2"/>
  <c r="K62" i="2"/>
  <c r="J61" i="2"/>
  <c r="K61" i="2"/>
  <c r="J60" i="2"/>
  <c r="K60" i="2"/>
  <c r="J59" i="2"/>
  <c r="K59" i="2"/>
  <c r="J58" i="2"/>
  <c r="K58" i="2"/>
  <c r="J57" i="2"/>
  <c r="K57" i="2"/>
  <c r="J56" i="2"/>
  <c r="K56" i="2"/>
  <c r="J55" i="2"/>
  <c r="K55" i="2"/>
  <c r="J54" i="2"/>
  <c r="K54" i="2"/>
  <c r="J53" i="2"/>
  <c r="K53" i="2"/>
  <c r="J52" i="2"/>
  <c r="K52" i="2"/>
  <c r="J51" i="2"/>
  <c r="K51" i="2"/>
  <c r="J50" i="2"/>
  <c r="K50" i="2"/>
  <c r="J49" i="2"/>
  <c r="K49" i="2"/>
  <c r="J48" i="2"/>
  <c r="K48" i="2"/>
  <c r="J47" i="2"/>
  <c r="K47" i="2"/>
  <c r="J46" i="2"/>
  <c r="K46" i="2"/>
  <c r="J45" i="2"/>
  <c r="K45" i="2"/>
  <c r="J44" i="2"/>
  <c r="K44" i="2"/>
  <c r="J43" i="2"/>
  <c r="K43" i="2"/>
  <c r="J42" i="2"/>
  <c r="K42" i="2"/>
  <c r="J41" i="2"/>
  <c r="K41" i="2"/>
  <c r="J40" i="2"/>
  <c r="K40" i="2"/>
  <c r="J39" i="2"/>
  <c r="K39" i="2"/>
  <c r="J38" i="2"/>
  <c r="K38" i="2"/>
  <c r="J37" i="2"/>
  <c r="K37" i="2"/>
  <c r="J36" i="2"/>
  <c r="K36" i="2"/>
  <c r="J35" i="2"/>
  <c r="K35" i="2"/>
  <c r="J34" i="2"/>
  <c r="K34" i="2"/>
  <c r="J33" i="2"/>
  <c r="K33" i="2"/>
  <c r="J32" i="2"/>
  <c r="K32" i="2"/>
  <c r="J31" i="2"/>
  <c r="K31" i="2"/>
  <c r="J30" i="2"/>
  <c r="K30" i="2"/>
  <c r="J29" i="2"/>
  <c r="K29" i="2"/>
  <c r="J28" i="2"/>
  <c r="K28" i="2"/>
  <c r="J27" i="2"/>
  <c r="K27" i="2"/>
  <c r="J26" i="2"/>
  <c r="K26" i="2"/>
  <c r="J25" i="2"/>
  <c r="K25" i="2"/>
  <c r="J24" i="2"/>
  <c r="K24" i="2"/>
  <c r="J23" i="2"/>
  <c r="K23" i="2"/>
  <c r="J22" i="2"/>
  <c r="K22" i="2"/>
  <c r="J21" i="2"/>
  <c r="K21" i="2"/>
  <c r="J20" i="2"/>
  <c r="K20" i="2"/>
  <c r="K19" i="2"/>
  <c r="J19" i="2"/>
  <c r="J18" i="2"/>
  <c r="K18" i="2"/>
  <c r="J17" i="2"/>
  <c r="K17" i="2"/>
  <c r="J16" i="2"/>
  <c r="K16" i="2"/>
  <c r="J15" i="2"/>
  <c r="K15" i="2"/>
  <c r="K5" i="2"/>
  <c r="A4" i="9"/>
  <c r="J84" i="1"/>
  <c r="I84" i="1"/>
  <c r="I85" i="1"/>
  <c r="D4" i="9"/>
  <c r="D7" i="9"/>
  <c r="A11" i="9" l="1"/>
  <c r="A10" i="9"/>
  <c r="A9" i="9"/>
  <c r="B7" i="9"/>
  <c r="B6" i="9"/>
  <c r="B5" i="9"/>
  <c r="A6" i="9"/>
  <c r="A5" i="9"/>
  <c r="D5" i="9"/>
  <c r="C9" i="9" l="1"/>
  <c r="C10" i="9"/>
  <c r="C11" i="9"/>
  <c r="E23" i="9"/>
  <c r="E22" i="9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4" i="1"/>
  <c r="D19" i="9"/>
  <c r="D18" i="9"/>
  <c r="D17" i="9"/>
  <c r="D16" i="9"/>
  <c r="C3" i="2"/>
  <c r="D3" i="2"/>
  <c r="E3" i="2"/>
  <c r="F3" i="2"/>
  <c r="G3" i="2"/>
  <c r="H3" i="2"/>
  <c r="I3" i="2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J76" i="7" s="1"/>
  <c r="I90" i="1"/>
  <c r="I89" i="1"/>
  <c r="J90" i="6" s="1"/>
  <c r="I88" i="1"/>
  <c r="I87" i="1"/>
  <c r="J39" i="7" s="1"/>
  <c r="I86" i="1"/>
  <c r="J87" i="5" s="1"/>
  <c r="I83" i="1"/>
  <c r="I82" i="1"/>
  <c r="I81" i="1"/>
  <c r="J82" i="4" s="1"/>
  <c r="I80" i="1"/>
  <c r="J61" i="7" s="1"/>
  <c r="I79" i="1"/>
  <c r="I78" i="1"/>
  <c r="I77" i="1"/>
  <c r="J62" i="7" s="1"/>
  <c r="I76" i="1"/>
  <c r="I75" i="1"/>
  <c r="J75" i="7" s="1"/>
  <c r="I74" i="1"/>
  <c r="J48" i="7" s="1"/>
  <c r="I73" i="1"/>
  <c r="I72" i="1"/>
  <c r="I71" i="1"/>
  <c r="J78" i="7" s="1"/>
  <c r="I70" i="1"/>
  <c r="J71" i="5" s="1"/>
  <c r="I69" i="1"/>
  <c r="I68" i="1"/>
  <c r="I67" i="1"/>
  <c r="J68" i="5" s="1"/>
  <c r="I66" i="1"/>
  <c r="I65" i="1"/>
  <c r="I64" i="1"/>
  <c r="J65" i="5" s="1"/>
  <c r="I63" i="1"/>
  <c r="I62" i="1"/>
  <c r="J63" i="5" s="1"/>
  <c r="I61" i="1"/>
  <c r="J14" i="2" s="1"/>
  <c r="I60" i="1"/>
  <c r="J88" i="7" s="1"/>
  <c r="I59" i="1"/>
  <c r="J24" i="7" s="1"/>
  <c r="I58" i="1"/>
  <c r="J13" i="2" s="1"/>
  <c r="I57" i="1"/>
  <c r="J92" i="7" s="1"/>
  <c r="I56" i="1"/>
  <c r="I55" i="1"/>
  <c r="J58" i="4" s="1"/>
  <c r="I54" i="1"/>
  <c r="J57" i="4" s="1"/>
  <c r="I53" i="1"/>
  <c r="J56" i="8" s="1"/>
  <c r="I52" i="1"/>
  <c r="J55" i="4" s="1"/>
  <c r="I51" i="1"/>
  <c r="J54" i="8" s="1"/>
  <c r="I50" i="1"/>
  <c r="J53" i="4" s="1"/>
  <c r="I49" i="1"/>
  <c r="J52" i="5" s="1"/>
  <c r="I48" i="1"/>
  <c r="J51" i="6" s="1"/>
  <c r="I47" i="1"/>
  <c r="I46" i="1"/>
  <c r="I45" i="1"/>
  <c r="J25" i="7" s="1"/>
  <c r="I44" i="1"/>
  <c r="I43" i="1"/>
  <c r="I42" i="1"/>
  <c r="I41" i="1"/>
  <c r="J44" i="5" s="1"/>
  <c r="I40" i="1"/>
  <c r="J12" i="2" s="1"/>
  <c r="I39" i="1"/>
  <c r="J11" i="2" s="1"/>
  <c r="I38" i="1"/>
  <c r="J43" i="4" s="1"/>
  <c r="I37" i="1"/>
  <c r="J42" i="4" s="1"/>
  <c r="I36" i="1"/>
  <c r="J41" i="6" s="1"/>
  <c r="I35" i="1"/>
  <c r="J40" i="4" s="1"/>
  <c r="I34" i="1"/>
  <c r="J81" i="7" s="1"/>
  <c r="I33" i="1"/>
  <c r="J38" i="4" s="1"/>
  <c r="I32" i="1"/>
  <c r="J37" i="4" s="1"/>
  <c r="I31" i="1"/>
  <c r="J36" i="7" s="1"/>
  <c r="I30" i="1"/>
  <c r="J10" i="2" s="1"/>
  <c r="I29" i="1"/>
  <c r="J35" i="4" s="1"/>
  <c r="I28" i="1"/>
  <c r="J34" i="5" s="1"/>
  <c r="I27" i="1"/>
  <c r="J33" i="4" s="1"/>
  <c r="I26" i="1"/>
  <c r="J32" i="8" s="1"/>
  <c r="I25" i="1"/>
  <c r="J31" i="8" s="1"/>
  <c r="I24" i="1"/>
  <c r="J30" i="4" s="1"/>
  <c r="I23" i="1"/>
  <c r="J29" i="6" s="1"/>
  <c r="I22" i="1"/>
  <c r="I21" i="1"/>
  <c r="J9" i="2" s="1"/>
  <c r="I20" i="1"/>
  <c r="J27" i="6" s="1"/>
  <c r="I19" i="1"/>
  <c r="J26" i="4" s="1"/>
  <c r="I18" i="1"/>
  <c r="J72" i="7" s="1"/>
  <c r="I17" i="1"/>
  <c r="J60" i="7" s="1"/>
  <c r="I16" i="1"/>
  <c r="J23" i="4" s="1"/>
  <c r="I15" i="1"/>
  <c r="J22" i="4" s="1"/>
  <c r="I14" i="1"/>
  <c r="J21" i="4" s="1"/>
  <c r="I13" i="1"/>
  <c r="J20" i="4" s="1"/>
  <c r="I12" i="1"/>
  <c r="I11" i="1"/>
  <c r="I10" i="1"/>
  <c r="I9" i="1"/>
  <c r="I8" i="1"/>
  <c r="J8" i="2" s="1"/>
  <c r="I7" i="1"/>
  <c r="J7" i="2" s="1"/>
  <c r="I6" i="1"/>
  <c r="J15" i="4" s="1"/>
  <c r="I5" i="1"/>
  <c r="J6" i="2" s="1"/>
  <c r="I4" i="1"/>
  <c r="J5" i="2" s="1"/>
  <c r="B5" i="1"/>
  <c r="C6" i="2" s="1"/>
  <c r="E11" i="9"/>
  <c r="D6" i="9"/>
  <c r="E5" i="9"/>
  <c r="E10" i="9"/>
  <c r="B6" i="1" l="1"/>
  <c r="B6" i="2"/>
  <c r="K6" i="2"/>
  <c r="B7" i="1"/>
  <c r="C15" i="4"/>
  <c r="E17" i="9"/>
  <c r="F17" i="9" s="1"/>
  <c r="I17" i="9" s="1"/>
  <c r="E18" i="9"/>
  <c r="F18" i="9" s="1"/>
  <c r="I18" i="9" s="1"/>
  <c r="E16" i="9"/>
  <c r="F16" i="9" s="1"/>
  <c r="I16" i="9" s="1"/>
  <c r="E19" i="9"/>
  <c r="F19" i="9" s="1"/>
  <c r="I19" i="9" s="1"/>
  <c r="E21" i="9"/>
  <c r="H16" i="9"/>
  <c r="H19" i="9"/>
  <c r="H18" i="9"/>
  <c r="H17" i="9"/>
  <c r="E4" i="9"/>
  <c r="E6" i="9"/>
  <c r="E7" i="9"/>
  <c r="K15" i="4" l="1"/>
  <c r="B15" i="4"/>
  <c r="B16" i="4" s="1"/>
  <c r="B17" i="4" s="1"/>
  <c r="B18" i="4" s="1"/>
  <c r="B19" i="4" s="1"/>
  <c r="B8" i="1"/>
  <c r="C7" i="2"/>
  <c r="K7" i="2" s="1"/>
  <c r="K5" i="3"/>
  <c r="B7" i="2" l="1"/>
  <c r="B8" i="2"/>
  <c r="B9" i="1"/>
  <c r="B10" i="1" s="1"/>
  <c r="C8" i="2"/>
  <c r="K8" i="2" s="1"/>
  <c r="Y11" i="3" l="1"/>
  <c r="X11" i="3" s="1"/>
  <c r="AK11" i="3"/>
  <c r="AJ11" i="3" s="1"/>
  <c r="N11" i="3"/>
  <c r="M11" i="3" s="1"/>
  <c r="B11" i="1"/>
  <c r="C11" i="3"/>
  <c r="AG11" i="3" l="1"/>
  <c r="AS11" i="3"/>
  <c r="V11" i="3"/>
  <c r="B11" i="3"/>
  <c r="AK64" i="3"/>
  <c r="Y64" i="3"/>
  <c r="N64" i="3"/>
  <c r="K11" i="3"/>
  <c r="B12" i="1"/>
  <c r="B13" i="1" s="1"/>
  <c r="C64" i="3"/>
  <c r="AS64" i="3" l="1"/>
  <c r="AG64" i="3"/>
  <c r="V64" i="3"/>
  <c r="K64" i="3"/>
  <c r="B14" i="1"/>
  <c r="C20" i="4"/>
  <c r="K20" i="4" l="1"/>
  <c r="B20" i="4"/>
  <c r="B15" i="1"/>
  <c r="C21" i="4"/>
  <c r="K21" i="4" s="1"/>
  <c r="B21" i="4" l="1"/>
  <c r="B16" i="1"/>
  <c r="C22" i="4"/>
  <c r="K22" i="4" s="1"/>
  <c r="B17" i="1" l="1"/>
  <c r="C23" i="4"/>
  <c r="K23" i="4" s="1"/>
  <c r="B22" i="4"/>
  <c r="B23" i="4" l="1"/>
  <c r="B24" i="4" s="1"/>
  <c r="B25" i="4" s="1"/>
  <c r="B18" i="1"/>
  <c r="C60" i="7"/>
  <c r="K60" i="7" s="1"/>
  <c r="B19" i="1" l="1"/>
  <c r="C72" i="7"/>
  <c r="K72" i="7" s="1"/>
  <c r="B20" i="1" l="1"/>
  <c r="C26" i="4"/>
  <c r="K26" i="4" l="1"/>
  <c r="B26" i="4"/>
  <c r="B27" i="4" s="1"/>
  <c r="B28" i="4" s="1"/>
  <c r="B29" i="4" s="1"/>
  <c r="B21" i="1"/>
  <c r="C27" i="6"/>
  <c r="K27" i="6" l="1"/>
  <c r="B27" i="6"/>
  <c r="B28" i="6" s="1"/>
  <c r="B22" i="1"/>
  <c r="B23" i="1" s="1"/>
  <c r="C9" i="2"/>
  <c r="K9" i="2" l="1"/>
  <c r="B9" i="2"/>
  <c r="B24" i="1"/>
  <c r="C29" i="6"/>
  <c r="K29" i="6" s="1"/>
  <c r="B29" i="6" l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25" i="1"/>
  <c r="C30" i="4"/>
  <c r="B26" i="1" l="1"/>
  <c r="C31" i="8"/>
  <c r="K30" i="4"/>
  <c r="B30" i="4"/>
  <c r="B31" i="4" s="1"/>
  <c r="B32" i="4" s="1"/>
  <c r="K31" i="8" l="1"/>
  <c r="B31" i="8"/>
  <c r="B27" i="1"/>
  <c r="C32" i="8"/>
  <c r="K32" i="8" s="1"/>
  <c r="B28" i="1" l="1"/>
  <c r="C33" i="4"/>
  <c r="B32" i="8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K33" i="4" l="1"/>
  <c r="B33" i="4"/>
  <c r="B34" i="4" s="1"/>
  <c r="B29" i="1"/>
  <c r="C34" i="5"/>
  <c r="K34" i="5" l="1"/>
  <c r="B34" i="5"/>
  <c r="B35" i="5" s="1"/>
  <c r="B36" i="5" s="1"/>
  <c r="B37" i="5" s="1"/>
  <c r="B38" i="5" s="1"/>
  <c r="B39" i="5" s="1"/>
  <c r="B40" i="5" s="1"/>
  <c r="B41" i="5" s="1"/>
  <c r="B42" i="5" s="1"/>
  <c r="B43" i="5" s="1"/>
  <c r="B30" i="1"/>
  <c r="C35" i="4"/>
  <c r="K35" i="4" s="1"/>
  <c r="B31" i="1" l="1"/>
  <c r="C10" i="2"/>
  <c r="B35" i="4"/>
  <c r="B36" i="4" s="1"/>
  <c r="K10" i="2" l="1"/>
  <c r="B10" i="2"/>
  <c r="B32" i="1"/>
  <c r="C36" i="7"/>
  <c r="K36" i="7" s="1"/>
  <c r="B33" i="1" l="1"/>
  <c r="C37" i="4"/>
  <c r="B34" i="1" l="1"/>
  <c r="C38" i="4"/>
  <c r="K38" i="4" s="1"/>
  <c r="K37" i="4"/>
  <c r="B37" i="4"/>
  <c r="B38" i="4" l="1"/>
  <c r="B39" i="4" s="1"/>
  <c r="B35" i="1"/>
  <c r="C81" i="7"/>
  <c r="K81" i="7" s="1"/>
  <c r="B36" i="1" l="1"/>
  <c r="C40" i="4"/>
  <c r="B37" i="1" l="1"/>
  <c r="C41" i="6"/>
  <c r="K40" i="4"/>
  <c r="B40" i="4"/>
  <c r="B41" i="4" s="1"/>
  <c r="K41" i="6" l="1"/>
  <c r="B41" i="6"/>
  <c r="B42" i="6" s="1"/>
  <c r="B43" i="6" s="1"/>
  <c r="B44" i="6" s="1"/>
  <c r="B45" i="6" s="1"/>
  <c r="B46" i="6" s="1"/>
  <c r="B47" i="6" s="1"/>
  <c r="B48" i="6" s="1"/>
  <c r="B49" i="6" s="1"/>
  <c r="B50" i="6" s="1"/>
  <c r="B38" i="1"/>
  <c r="C42" i="4"/>
  <c r="K42" i="4" s="1"/>
  <c r="B42" i="4"/>
  <c r="B43" i="4" l="1"/>
  <c r="B44" i="4" s="1"/>
  <c r="B45" i="4" s="1"/>
  <c r="B46" i="4" s="1"/>
  <c r="B47" i="4" s="1"/>
  <c r="B48" i="4" s="1"/>
  <c r="B49" i="4" s="1"/>
  <c r="B50" i="4" s="1"/>
  <c r="B51" i="4" s="1"/>
  <c r="B52" i="4" s="1"/>
  <c r="B39" i="1"/>
  <c r="C43" i="4"/>
  <c r="K43" i="4" s="1"/>
  <c r="B40" i="1" l="1"/>
  <c r="C11" i="2"/>
  <c r="K11" i="2" l="1"/>
  <c r="B11" i="2"/>
  <c r="B41" i="1"/>
  <c r="C12" i="2"/>
  <c r="K12" i="2" s="1"/>
  <c r="B12" i="2" l="1"/>
  <c r="B42" i="1"/>
  <c r="B43" i="1" s="1"/>
  <c r="B44" i="1" s="1"/>
  <c r="B45" i="1" s="1"/>
  <c r="C44" i="5"/>
  <c r="B46" i="1" l="1"/>
  <c r="B47" i="1" s="1"/>
  <c r="B48" i="1" s="1"/>
  <c r="C25" i="7"/>
  <c r="K44" i="5"/>
  <c r="B44" i="5"/>
  <c r="B45" i="5" s="1"/>
  <c r="B46" i="5" s="1"/>
  <c r="B47" i="5" s="1"/>
  <c r="B48" i="5" s="1"/>
  <c r="B49" i="5" s="1"/>
  <c r="B50" i="5" s="1"/>
  <c r="B51" i="5" s="1"/>
  <c r="K25" i="7" l="1"/>
  <c r="B49" i="1"/>
  <c r="C51" i="6"/>
  <c r="F6" i="9"/>
  <c r="G6" i="9" l="1"/>
  <c r="K51" i="6"/>
  <c r="B51" i="6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50" i="1"/>
  <c r="C52" i="5"/>
  <c r="B51" i="1" l="1"/>
  <c r="C53" i="4"/>
  <c r="K52" i="5"/>
  <c r="B52" i="5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52" i="1" l="1"/>
  <c r="C54" i="8"/>
  <c r="K53" i="4"/>
  <c r="B53" i="4"/>
  <c r="B54" i="4" s="1"/>
  <c r="K54" i="8" l="1"/>
  <c r="B54" i="8"/>
  <c r="B55" i="8" s="1"/>
  <c r="B53" i="1"/>
  <c r="C55" i="4"/>
  <c r="K55" i="4" s="1"/>
  <c r="B55" i="4"/>
  <c r="B56" i="4" s="1"/>
  <c r="B54" i="1" l="1"/>
  <c r="C56" i="8"/>
  <c r="K56" i="8" s="1"/>
  <c r="B56" i="8" l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55" i="1"/>
  <c r="C57" i="4"/>
  <c r="B56" i="1" l="1"/>
  <c r="C58" i="4"/>
  <c r="K58" i="4" s="1"/>
  <c r="K57" i="4"/>
  <c r="B57" i="4"/>
  <c r="AK12" i="3" l="1"/>
  <c r="AJ12" i="3" s="1"/>
  <c r="AJ13" i="3" s="1"/>
  <c r="AJ14" i="3" s="1"/>
  <c r="AJ15" i="3" s="1"/>
  <c r="AJ16" i="3" s="1"/>
  <c r="AJ17" i="3" s="1"/>
  <c r="AJ18" i="3" s="1"/>
  <c r="AJ19" i="3" s="1"/>
  <c r="AJ20" i="3" s="1"/>
  <c r="AJ21" i="3" s="1"/>
  <c r="AJ22" i="3" s="1"/>
  <c r="AJ23" i="3" s="1"/>
  <c r="AJ24" i="3" s="1"/>
  <c r="AJ25" i="3" s="1"/>
  <c r="AJ26" i="3" s="1"/>
  <c r="AJ27" i="3" s="1"/>
  <c r="AJ28" i="3" s="1"/>
  <c r="AJ29" i="3" s="1"/>
  <c r="AJ30" i="3" s="1"/>
  <c r="AJ31" i="3" s="1"/>
  <c r="AJ32" i="3" s="1"/>
  <c r="AJ33" i="3" s="1"/>
  <c r="AJ34" i="3" s="1"/>
  <c r="AJ35" i="3" s="1"/>
  <c r="AJ36" i="3" s="1"/>
  <c r="AJ37" i="3" s="1"/>
  <c r="AJ38" i="3" s="1"/>
  <c r="AJ39" i="3" s="1"/>
  <c r="AJ40" i="3" s="1"/>
  <c r="AJ41" i="3" s="1"/>
  <c r="AJ42" i="3" s="1"/>
  <c r="AJ43" i="3" s="1"/>
  <c r="AJ44" i="3" s="1"/>
  <c r="AJ45" i="3" s="1"/>
  <c r="AJ46" i="3" s="1"/>
  <c r="AJ47" i="3" s="1"/>
  <c r="AJ48" i="3" s="1"/>
  <c r="AJ49" i="3" s="1"/>
  <c r="AJ50" i="3" s="1"/>
  <c r="AJ51" i="3" s="1"/>
  <c r="AJ52" i="3" s="1"/>
  <c r="AJ53" i="3" s="1"/>
  <c r="AJ54" i="3" s="1"/>
  <c r="AJ55" i="3" s="1"/>
  <c r="AJ56" i="3" s="1"/>
  <c r="Y12" i="3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X33" i="3" s="1"/>
  <c r="X34" i="3" s="1"/>
  <c r="X35" i="3" s="1"/>
  <c r="X36" i="3" s="1"/>
  <c r="X37" i="3" s="1"/>
  <c r="X38" i="3" s="1"/>
  <c r="X39" i="3" s="1"/>
  <c r="X40" i="3" s="1"/>
  <c r="X41" i="3" s="1"/>
  <c r="X42" i="3" s="1"/>
  <c r="X43" i="3" s="1"/>
  <c r="X44" i="3" s="1"/>
  <c r="X45" i="3" s="1"/>
  <c r="X46" i="3" s="1"/>
  <c r="X47" i="3" s="1"/>
  <c r="X48" i="3" s="1"/>
  <c r="X49" i="3" s="1"/>
  <c r="X50" i="3" s="1"/>
  <c r="X51" i="3" s="1"/>
  <c r="X52" i="3" s="1"/>
  <c r="X53" i="3" s="1"/>
  <c r="X54" i="3" s="1"/>
  <c r="X55" i="3" s="1"/>
  <c r="X56" i="3" s="1"/>
  <c r="N12" i="3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B58" i="4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57" i="1"/>
  <c r="C12" i="3"/>
  <c r="AS12" i="3" l="1"/>
  <c r="AG12" i="3"/>
  <c r="V12" i="3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K12" i="3"/>
  <c r="B58" i="1"/>
  <c r="C92" i="7"/>
  <c r="K92" i="7" s="1"/>
  <c r="B59" i="1" l="1"/>
  <c r="C13" i="2"/>
  <c r="B60" i="1" l="1"/>
  <c r="C24" i="7"/>
  <c r="K13" i="2"/>
  <c r="B13" i="2"/>
  <c r="B61" i="1" l="1"/>
  <c r="C88" i="7"/>
  <c r="K88" i="7" s="1"/>
  <c r="K24" i="7"/>
  <c r="B24" i="7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F5" i="9"/>
  <c r="F7" i="9"/>
  <c r="G7" i="9" l="1"/>
  <c r="G5" i="9"/>
  <c r="B62" i="1"/>
  <c r="C14" i="2"/>
  <c r="B63" i="1" l="1"/>
  <c r="C63" i="5"/>
  <c r="K14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AK80" i="3" l="1"/>
  <c r="Y80" i="3"/>
  <c r="N80" i="3"/>
  <c r="K63" i="5"/>
  <c r="B63" i="5"/>
  <c r="B64" i="5" s="1"/>
  <c r="B64" i="1"/>
  <c r="C80" i="3"/>
  <c r="AS80" i="3" l="1"/>
  <c r="AG80" i="3"/>
  <c r="V80" i="3"/>
  <c r="K80" i="3"/>
  <c r="B65" i="1"/>
  <c r="B66" i="1" s="1"/>
  <c r="B67" i="1" s="1"/>
  <c r="C65" i="5"/>
  <c r="K65" i="5" s="1"/>
  <c r="B65" i="5" l="1"/>
  <c r="B66" i="5" s="1"/>
  <c r="B67" i="5" s="1"/>
  <c r="B68" i="1"/>
  <c r="B69" i="1" s="1"/>
  <c r="B70" i="1" s="1"/>
  <c r="C68" i="5"/>
  <c r="K68" i="5" s="1"/>
  <c r="B71" i="1" l="1"/>
  <c r="C71" i="5"/>
  <c r="K71" i="5" s="1"/>
  <c r="B68" i="5"/>
  <c r="B69" i="5" s="1"/>
  <c r="B70" i="5" s="1"/>
  <c r="B71" i="5" l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72" i="1"/>
  <c r="B73" i="1" s="1"/>
  <c r="B74" i="1" s="1"/>
  <c r="C78" i="7"/>
  <c r="K78" i="7" s="1"/>
  <c r="B75" i="1" l="1"/>
  <c r="C48" i="7"/>
  <c r="K48" i="7" s="1"/>
  <c r="F4" i="9"/>
  <c r="G4" i="9" l="1"/>
  <c r="B76" i="1"/>
  <c r="B77" i="1" s="1"/>
  <c r="C75" i="7"/>
  <c r="K75" i="7" s="1"/>
  <c r="B78" i="1" l="1"/>
  <c r="C62" i="7"/>
  <c r="K62" i="7" s="1"/>
  <c r="Y83" i="3" l="1"/>
  <c r="N83" i="3"/>
  <c r="AK83" i="3"/>
  <c r="B79" i="1"/>
  <c r="C83" i="3"/>
  <c r="AK84" i="3" l="1"/>
  <c r="Y84" i="3"/>
  <c r="N84" i="3"/>
  <c r="AG83" i="3"/>
  <c r="V83" i="3"/>
  <c r="AS83" i="3"/>
  <c r="K83" i="3"/>
  <c r="B80" i="1"/>
  <c r="C84" i="3"/>
  <c r="AS84" i="3" l="1"/>
  <c r="AG84" i="3"/>
  <c r="V84" i="3"/>
  <c r="B81" i="1"/>
  <c r="C61" i="7"/>
  <c r="K61" i="7" s="1"/>
  <c r="K84" i="3"/>
  <c r="B82" i="1" l="1"/>
  <c r="C82" i="4"/>
  <c r="Y79" i="3" l="1"/>
  <c r="AK79" i="3"/>
  <c r="N79" i="3"/>
  <c r="K82" i="4"/>
  <c r="B82" i="4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83" i="1"/>
  <c r="C79" i="3"/>
  <c r="AK86" i="3" l="1"/>
  <c r="Y86" i="3"/>
  <c r="N86" i="3"/>
  <c r="AG79" i="3"/>
  <c r="AS79" i="3"/>
  <c r="V79" i="3"/>
  <c r="B84" i="1"/>
  <c r="B85" i="1" s="1"/>
  <c r="C86" i="3"/>
  <c r="K79" i="3"/>
  <c r="Y89" i="3" l="1"/>
  <c r="N89" i="3"/>
  <c r="AK89" i="3"/>
  <c r="AS86" i="3"/>
  <c r="AG86" i="3"/>
  <c r="V86" i="3"/>
  <c r="B86" i="1"/>
  <c r="C89" i="3"/>
  <c r="K86" i="3"/>
  <c r="AG89" i="3" l="1"/>
  <c r="V89" i="3"/>
  <c r="AS89" i="3"/>
  <c r="K89" i="3"/>
  <c r="B87" i="1"/>
  <c r="C87" i="5"/>
  <c r="K87" i="5" l="1"/>
  <c r="B87" i="5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88" i="1"/>
  <c r="C39" i="7"/>
  <c r="Y91" i="3" l="1"/>
  <c r="AK91" i="3"/>
  <c r="N91" i="3"/>
  <c r="K39" i="7"/>
  <c r="B39" i="7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89" i="1"/>
  <c r="C91" i="3"/>
  <c r="AG91" i="3" l="1"/>
  <c r="AS91" i="3"/>
  <c r="V91" i="3"/>
  <c r="K91" i="3"/>
  <c r="B90" i="1"/>
  <c r="C90" i="6"/>
  <c r="Y57" i="3" l="1"/>
  <c r="X57" i="3" s="1"/>
  <c r="X58" i="3" s="1"/>
  <c r="X59" i="3" s="1"/>
  <c r="X60" i="3" s="1"/>
  <c r="X61" i="3" s="1"/>
  <c r="X62" i="3" s="1"/>
  <c r="X63" i="3" s="1"/>
  <c r="X64" i="3" s="1"/>
  <c r="X65" i="3" s="1"/>
  <c r="X66" i="3" s="1"/>
  <c r="X67" i="3" s="1"/>
  <c r="X68" i="3" s="1"/>
  <c r="X69" i="3" s="1"/>
  <c r="X70" i="3" s="1"/>
  <c r="X71" i="3" s="1"/>
  <c r="X72" i="3" s="1"/>
  <c r="X73" i="3" s="1"/>
  <c r="X74" i="3" s="1"/>
  <c r="X75" i="3" s="1"/>
  <c r="X76" i="3" s="1"/>
  <c r="X77" i="3" s="1"/>
  <c r="X78" i="3" s="1"/>
  <c r="X79" i="3" s="1"/>
  <c r="X80" i="3" s="1"/>
  <c r="X81" i="3" s="1"/>
  <c r="X82" i="3" s="1"/>
  <c r="X83" i="3" s="1"/>
  <c r="X84" i="3" s="1"/>
  <c r="X85" i="3" s="1"/>
  <c r="X86" i="3" s="1"/>
  <c r="X87" i="3" s="1"/>
  <c r="X88" i="3" s="1"/>
  <c r="X89" i="3" s="1"/>
  <c r="X90" i="3" s="1"/>
  <c r="X91" i="3" s="1"/>
  <c r="X92" i="3" s="1"/>
  <c r="X93" i="3" s="1"/>
  <c r="X94" i="3" s="1"/>
  <c r="X95" i="3" s="1"/>
  <c r="X96" i="3" s="1"/>
  <c r="X97" i="3" s="1"/>
  <c r="X98" i="3" s="1"/>
  <c r="X99" i="3" s="1"/>
  <c r="X100" i="3" s="1"/>
  <c r="X101" i="3" s="1"/>
  <c r="X102" i="3" s="1"/>
  <c r="X103" i="3" s="1"/>
  <c r="X104" i="3" s="1"/>
  <c r="X105" i="3" s="1"/>
  <c r="X106" i="3" s="1"/>
  <c r="X107" i="3" s="1"/>
  <c r="X108" i="3" s="1"/>
  <c r="X109" i="3" s="1"/>
  <c r="X110" i="3" s="1"/>
  <c r="X111" i="3" s="1"/>
  <c r="X112" i="3" s="1"/>
  <c r="X113" i="3" s="1"/>
  <c r="X114" i="3" s="1"/>
  <c r="X115" i="3" s="1"/>
  <c r="X116" i="3" s="1"/>
  <c r="X117" i="3" s="1"/>
  <c r="X118" i="3" s="1"/>
  <c r="X119" i="3" s="1"/>
  <c r="X120" i="3" s="1"/>
  <c r="X121" i="3" s="1"/>
  <c r="X122" i="3" s="1"/>
  <c r="X123" i="3" s="1"/>
  <c r="X124" i="3" s="1"/>
  <c r="X125" i="3" s="1"/>
  <c r="X126" i="3" s="1"/>
  <c r="X127" i="3" s="1"/>
  <c r="X128" i="3" s="1"/>
  <c r="X129" i="3" s="1"/>
  <c r="X130" i="3" s="1"/>
  <c r="X131" i="3" s="1"/>
  <c r="X132" i="3" s="1"/>
  <c r="X133" i="3" s="1"/>
  <c r="X134" i="3" s="1"/>
  <c r="N57" i="3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AK57" i="3"/>
  <c r="AJ57" i="3" s="1"/>
  <c r="AJ58" i="3" s="1"/>
  <c r="AJ59" i="3" s="1"/>
  <c r="AJ60" i="3" s="1"/>
  <c r="AJ61" i="3" s="1"/>
  <c r="AJ62" i="3" s="1"/>
  <c r="AJ63" i="3" s="1"/>
  <c r="AJ64" i="3" s="1"/>
  <c r="AJ65" i="3" s="1"/>
  <c r="AJ66" i="3" s="1"/>
  <c r="AJ67" i="3" s="1"/>
  <c r="AJ68" i="3" s="1"/>
  <c r="AJ69" i="3" s="1"/>
  <c r="AJ70" i="3" s="1"/>
  <c r="AJ71" i="3" s="1"/>
  <c r="AJ72" i="3" s="1"/>
  <c r="AJ73" i="3" s="1"/>
  <c r="AJ74" i="3" s="1"/>
  <c r="AJ75" i="3" s="1"/>
  <c r="AJ76" i="3" s="1"/>
  <c r="AJ77" i="3" s="1"/>
  <c r="AJ78" i="3" s="1"/>
  <c r="AJ79" i="3" s="1"/>
  <c r="AJ80" i="3" s="1"/>
  <c r="AJ81" i="3" s="1"/>
  <c r="AJ82" i="3" s="1"/>
  <c r="AJ83" i="3" s="1"/>
  <c r="AJ84" i="3" s="1"/>
  <c r="AJ85" i="3" s="1"/>
  <c r="AJ86" i="3" s="1"/>
  <c r="AJ87" i="3" s="1"/>
  <c r="AJ88" i="3" s="1"/>
  <c r="AJ89" i="3" s="1"/>
  <c r="AJ90" i="3" s="1"/>
  <c r="AJ91" i="3" s="1"/>
  <c r="AJ92" i="3" s="1"/>
  <c r="AJ93" i="3" s="1"/>
  <c r="AJ94" i="3" s="1"/>
  <c r="AJ95" i="3" s="1"/>
  <c r="AJ96" i="3" s="1"/>
  <c r="AJ97" i="3" s="1"/>
  <c r="AJ98" i="3" s="1"/>
  <c r="AJ99" i="3" s="1"/>
  <c r="AJ100" i="3" s="1"/>
  <c r="AJ101" i="3" s="1"/>
  <c r="AJ102" i="3" s="1"/>
  <c r="AJ103" i="3" s="1"/>
  <c r="AJ104" i="3" s="1"/>
  <c r="AJ105" i="3" s="1"/>
  <c r="AJ106" i="3" s="1"/>
  <c r="AJ107" i="3" s="1"/>
  <c r="AJ108" i="3" s="1"/>
  <c r="AJ109" i="3" s="1"/>
  <c r="AJ110" i="3" s="1"/>
  <c r="AJ111" i="3" s="1"/>
  <c r="AJ112" i="3" s="1"/>
  <c r="AJ113" i="3" s="1"/>
  <c r="AJ114" i="3" s="1"/>
  <c r="AJ115" i="3" s="1"/>
  <c r="AJ116" i="3" s="1"/>
  <c r="AJ117" i="3" s="1"/>
  <c r="AJ118" i="3" s="1"/>
  <c r="AJ119" i="3" s="1"/>
  <c r="AJ120" i="3" s="1"/>
  <c r="AJ121" i="3" s="1"/>
  <c r="AJ122" i="3" s="1"/>
  <c r="AJ123" i="3" s="1"/>
  <c r="AJ124" i="3" s="1"/>
  <c r="AJ125" i="3" s="1"/>
  <c r="AJ126" i="3" s="1"/>
  <c r="AJ127" i="3" s="1"/>
  <c r="AJ128" i="3" s="1"/>
  <c r="AJ129" i="3" s="1"/>
  <c r="AJ130" i="3" s="1"/>
  <c r="AJ131" i="3" s="1"/>
  <c r="AJ132" i="3" s="1"/>
  <c r="AJ133" i="3" s="1"/>
  <c r="AJ134" i="3" s="1"/>
  <c r="B91" i="1"/>
  <c r="C57" i="3"/>
  <c r="K90" i="6"/>
  <c r="B90" i="6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AG57" i="3" l="1"/>
  <c r="V57" i="3"/>
  <c r="AS57" i="3"/>
  <c r="B57" i="3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K57" i="3"/>
  <c r="B92" i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C76" i="7"/>
  <c r="K76" i="7" l="1"/>
  <c r="B76" i="7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E9" i="9"/>
</calcChain>
</file>

<file path=xl/sharedStrings.xml><?xml version="1.0" encoding="utf-8"?>
<sst xmlns="http://schemas.openxmlformats.org/spreadsheetml/2006/main" count="294" uniqueCount="101">
  <si>
    <t>Familie</t>
  </si>
  <si>
    <t>Namn</t>
  </si>
  <si>
    <t>Klasse</t>
  </si>
  <si>
    <t>Største fisk</t>
  </si>
  <si>
    <t>Minste fisk (g)</t>
  </si>
  <si>
    <t>Største fisk (g)</t>
  </si>
  <si>
    <t>Antall fiskar</t>
  </si>
  <si>
    <t>Totalvekt (g)</t>
  </si>
  <si>
    <t>Herre</t>
  </si>
  <si>
    <t>Barn (tom 8.klasse)</t>
  </si>
  <si>
    <t>-</t>
  </si>
  <si>
    <t>Dame</t>
  </si>
  <si>
    <t>Flugestong</t>
  </si>
  <si>
    <t>Båt 1 person</t>
  </si>
  <si>
    <t>Båt familie</t>
  </si>
  <si>
    <t>Uavhengig av klasse</t>
  </si>
  <si>
    <t>Minste fisk</t>
  </si>
  <si>
    <t>Største antall fisk</t>
  </si>
  <si>
    <t>Største totalvekt</t>
  </si>
  <si>
    <t>Totalt antall fisk</t>
  </si>
  <si>
    <t>Total vekt</t>
  </si>
  <si>
    <t>Vel klasse:</t>
  </si>
  <si>
    <t>Deltakarnr</t>
  </si>
  <si>
    <t>Kategori</t>
  </si>
  <si>
    <t>Verdi</t>
  </si>
  <si>
    <t>Antall deltakarar totalt</t>
  </si>
  <si>
    <t>Rangering</t>
  </si>
  <si>
    <t>Registrering</t>
  </si>
  <si>
    <t>Margunn Hillestad</t>
  </si>
  <si>
    <t>Malen Hillestad</t>
  </si>
  <si>
    <t>Margrete Solvi</t>
  </si>
  <si>
    <t>Lina Venjum</t>
  </si>
  <si>
    <t>Stine Solvi</t>
  </si>
  <si>
    <t>Inger Næss</t>
  </si>
  <si>
    <t>Nina Cirotzki</t>
  </si>
  <si>
    <t>Marianne Cirotzki</t>
  </si>
  <si>
    <t>Ole Gunnar Bruheim</t>
  </si>
  <si>
    <t>Jørgen Lomheim Tang</t>
  </si>
  <si>
    <t>Daniel Stølen</t>
  </si>
  <si>
    <t>Adriane Kvam</t>
  </si>
  <si>
    <t>Hans Harald Nes</t>
  </si>
  <si>
    <t>Lars Magne Norheim</t>
  </si>
  <si>
    <t>Fredrik S. Talle</t>
  </si>
  <si>
    <t>Johanna S. Solvi</t>
  </si>
  <si>
    <t>Simon Ackefjord</t>
  </si>
  <si>
    <t>Aud Linde</t>
  </si>
  <si>
    <t>Trude Skjerven</t>
  </si>
  <si>
    <t>Johannes Solvi</t>
  </si>
  <si>
    <t>Jan Erik Moen</t>
  </si>
  <si>
    <t>Ove Hillestad</t>
  </si>
  <si>
    <t>Morten Norheim</t>
  </si>
  <si>
    <t>Torstein Alme</t>
  </si>
  <si>
    <t>Olav Sjøvoll</t>
  </si>
  <si>
    <t>Tormod Kvalsvik</t>
  </si>
  <si>
    <t>Rune Torgeresen</t>
  </si>
  <si>
    <t>Ivar Næss</t>
  </si>
  <si>
    <t>Stian Orrestad</t>
  </si>
  <si>
    <t>Håkon Orrestad</t>
  </si>
  <si>
    <t>Ivar Solvi</t>
  </si>
  <si>
    <t>Jan Helge Berdal</t>
  </si>
  <si>
    <t>Einar Berdal</t>
  </si>
  <si>
    <t>Bjarte Kjos</t>
  </si>
  <si>
    <t>Glenn Ove Berdal</t>
  </si>
  <si>
    <t>Herman Bremer</t>
  </si>
  <si>
    <t>Tomas Acefjord</t>
  </si>
  <si>
    <t>Asle Hauge</t>
  </si>
  <si>
    <t>Sigurd Hauge</t>
  </si>
  <si>
    <t>Tor Helge Solberg</t>
  </si>
  <si>
    <t>Terje Kvam</t>
  </si>
  <si>
    <t>Marta Linde</t>
  </si>
  <si>
    <t>Kai Inge Cirotzki</t>
  </si>
  <si>
    <t>Linda Stein</t>
  </si>
  <si>
    <t>Ravnestad</t>
  </si>
  <si>
    <t>Linde Brusegard</t>
  </si>
  <si>
    <t>Aspelund</t>
  </si>
  <si>
    <t>Aspelund Linde</t>
  </si>
  <si>
    <t>Theo Opem_Moen</t>
  </si>
  <si>
    <t>Kristian O og Endre Oklevik</t>
  </si>
  <si>
    <t>Per Kristian Løberg</t>
  </si>
  <si>
    <t>Jan Sverre Moen</t>
  </si>
  <si>
    <t>Magnar Arnfinn Moene</t>
  </si>
  <si>
    <t>Steinar Moen</t>
  </si>
  <si>
    <t>Odd Inge Hillestad</t>
  </si>
  <si>
    <t>Tor og Anne Maria Bremer</t>
  </si>
  <si>
    <t>Lilly Flåten</t>
  </si>
  <si>
    <t>Kasper Eide Ylvisåker</t>
  </si>
  <si>
    <t>Therese Sterri</t>
  </si>
  <si>
    <t>Torgeir Kjos Venjum</t>
  </si>
  <si>
    <t>Ole Johan Orrestad</t>
  </si>
  <si>
    <t>Jørgen Flatland</t>
  </si>
  <si>
    <t>Ingrid Jåstad</t>
  </si>
  <si>
    <t>Ingeborg Sanden</t>
  </si>
  <si>
    <t>Jan Erik Røneid</t>
  </si>
  <si>
    <t>Baste Alltun</t>
  </si>
  <si>
    <t>Sander Johannesen</t>
  </si>
  <si>
    <t>Hege Lomheim</t>
  </si>
  <si>
    <t>Marte Moen</t>
  </si>
  <si>
    <t>Vegard Lomheim</t>
  </si>
  <si>
    <t>Kjetil Hamrum</t>
  </si>
  <si>
    <t>John Borvik</t>
  </si>
  <si>
    <t>Antall deltakarar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</si>
</sst>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&quot; stk&quot;"/>
    <numFmt numFmtId="166" formatCode="#,###&quot; g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4"/>
      <color theme="0" tint="-0.249977111117893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medium">
        <color theme="6" tint="-0.499984740745262"/>
      </bottom>
      <diagonal/>
    </border>
    <border>
      <left/>
      <right/>
      <top style="thin">
        <color theme="0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499984740745262"/>
      </bottom>
      <diagonal/>
    </border>
    <border>
      <left/>
      <right/>
      <top style="medium">
        <color theme="4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thin">
        <color theme="0" tint="-0.499984740745262"/>
      </top>
      <bottom style="medium">
        <color theme="4" tint="-0.499984740745262"/>
      </bottom>
      <diagonal/>
    </border>
    <border>
      <left/>
      <right/>
      <top style="thin">
        <color theme="0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0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0" fillId="0" borderId="1" xfId="0" applyFill="1" applyBorder="1"/>
    <xf numFmtId="164" fontId="0" fillId="0" borderId="1" xfId="1" applyNumberFormat="1" applyFont="1" applyFill="1" applyBorder="1"/>
    <xf numFmtId="0" fontId="5" fillId="4" borderId="0" xfId="0" applyFont="1" applyFill="1"/>
    <xf numFmtId="0" fontId="6" fillId="4" borderId="0" xfId="0" applyFont="1" applyFill="1"/>
    <xf numFmtId="0" fontId="2" fillId="5" borderId="1" xfId="0" applyFont="1" applyFill="1" applyBorder="1"/>
    <xf numFmtId="0" fontId="0" fillId="4" borderId="0" xfId="0" applyFill="1" applyAlignment="1">
      <alignment horizontal="right"/>
    </xf>
    <xf numFmtId="0" fontId="7" fillId="4" borderId="0" xfId="0" applyFont="1" applyFill="1"/>
    <xf numFmtId="165" fontId="0" fillId="7" borderId="2" xfId="1" applyNumberFormat="1" applyFont="1" applyFill="1" applyBorder="1"/>
    <xf numFmtId="166" fontId="0" fillId="7" borderId="2" xfId="1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165" fontId="0" fillId="4" borderId="0" xfId="1" applyNumberFormat="1" applyFont="1" applyFill="1" applyBorder="1"/>
    <xf numFmtId="166" fontId="0" fillId="4" borderId="0" xfId="1" applyNumberFormat="1" applyFont="1" applyFill="1" applyBorder="1"/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7" borderId="2" xfId="0" applyFill="1" applyBorder="1" applyAlignment="1">
      <alignment horizontal="right"/>
    </xf>
    <xf numFmtId="0" fontId="0" fillId="6" borderId="2" xfId="0" applyFill="1" applyBorder="1"/>
    <xf numFmtId="0" fontId="0" fillId="6" borderId="2" xfId="0" applyFill="1" applyBorder="1" applyAlignment="1">
      <alignment horizontal="right"/>
    </xf>
    <xf numFmtId="0" fontId="0" fillId="6" borderId="6" xfId="0" applyFill="1" applyBorder="1"/>
    <xf numFmtId="0" fontId="0" fillId="7" borderId="6" xfId="0" applyFill="1" applyBorder="1"/>
    <xf numFmtId="0" fontId="0" fillId="7" borderId="8" xfId="0" applyFill="1" applyBorder="1"/>
    <xf numFmtId="166" fontId="0" fillId="7" borderId="9" xfId="1" applyNumberFormat="1" applyFont="1" applyFill="1" applyBorder="1"/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 applyAlignment="1">
      <alignment horizontal="right"/>
    </xf>
    <xf numFmtId="165" fontId="0" fillId="6" borderId="7" xfId="1" applyNumberFormat="1" applyFont="1" applyFill="1" applyBorder="1"/>
    <xf numFmtId="0" fontId="0" fillId="6" borderId="8" xfId="0" applyFill="1" applyBorder="1"/>
    <xf numFmtId="0" fontId="0" fillId="6" borderId="9" xfId="0" applyFill="1" applyBorder="1"/>
    <xf numFmtId="166" fontId="0" fillId="6" borderId="10" xfId="1" applyNumberFormat="1" applyFont="1" applyFill="1" applyBorder="1"/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7" borderId="14" xfId="0" applyFill="1" applyBorder="1"/>
    <xf numFmtId="0" fontId="0" fillId="7" borderId="15" xfId="0" applyFill="1" applyBorder="1" applyAlignment="1">
      <alignment horizontal="right"/>
    </xf>
    <xf numFmtId="0" fontId="0" fillId="7" borderId="16" xfId="0" applyFill="1" applyBorder="1"/>
    <xf numFmtId="166" fontId="0" fillId="7" borderId="17" xfId="1" applyNumberFormat="1" applyFont="1" applyFill="1" applyBorder="1"/>
    <xf numFmtId="0" fontId="0" fillId="7" borderId="18" xfId="0" applyFill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 applyAlignment="1">
      <alignment horizontal="right"/>
    </xf>
    <xf numFmtId="165" fontId="0" fillId="3" borderId="15" xfId="1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166" fontId="0" fillId="3" borderId="18" xfId="1" applyNumberFormat="1" applyFont="1" applyFill="1" applyBorder="1"/>
    <xf numFmtId="0" fontId="0" fillId="7" borderId="9" xfId="0" applyFill="1" applyBorder="1" applyAlignment="1">
      <alignment horizontal="right"/>
    </xf>
    <xf numFmtId="0" fontId="2" fillId="5" borderId="20" xfId="0" applyFont="1" applyFill="1" applyBorder="1" applyAlignment="1">
      <alignment horizontal="center"/>
    </xf>
    <xf numFmtId="0" fontId="0" fillId="9" borderId="19" xfId="0" applyFill="1" applyBorder="1"/>
    <xf numFmtId="164" fontId="6" fillId="4" borderId="0" xfId="1" applyNumberFormat="1" applyFont="1" applyFill="1"/>
    <xf numFmtId="0" fontId="9" fillId="4" borderId="0" xfId="0" applyFont="1" applyFill="1"/>
    <xf numFmtId="0" fontId="10" fillId="4" borderId="0" xfId="0" applyFont="1" applyFill="1"/>
    <xf numFmtId="164" fontId="9" fillId="4" borderId="0" xfId="1" applyNumberFormat="1" applyFont="1" applyFill="1"/>
    <xf numFmtId="164" fontId="0" fillId="4" borderId="0" xfId="0" applyNumberFormat="1" applyFill="1"/>
    <xf numFmtId="0" fontId="0" fillId="9" borderId="21" xfId="0" applyFill="1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164" fontId="0" fillId="0" borderId="22" xfId="1" applyNumberFormat="1" applyFont="1" applyFill="1" applyBorder="1"/>
    <xf numFmtId="0" fontId="2" fillId="5" borderId="20" xfId="0" applyFont="1" applyFill="1" applyBorder="1"/>
    <xf numFmtId="0" fontId="0" fillId="5" borderId="22" xfId="0" applyFill="1" applyBorder="1"/>
    <xf numFmtId="0" fontId="11" fillId="5" borderId="22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2" fillId="5" borderId="20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wrapText="1"/>
    </xf>
    <xf numFmtId="0" fontId="0" fillId="4" borderId="23" xfId="0" applyFill="1" applyBorder="1"/>
    <xf numFmtId="0" fontId="0" fillId="4" borderId="24" xfId="0" applyFill="1" applyBorder="1"/>
    <xf numFmtId="0" fontId="11" fillId="5" borderId="22" xfId="0" applyFont="1" applyFill="1" applyBorder="1"/>
    <xf numFmtId="0" fontId="11" fillId="4" borderId="0" xfId="0" applyFont="1" applyFill="1" applyBorder="1"/>
    <xf numFmtId="0" fontId="0" fillId="4" borderId="25" xfId="0" applyFill="1" applyBorder="1"/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right"/>
    </xf>
    <xf numFmtId="0" fontId="8" fillId="8" borderId="5" xfId="0" applyFont="1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</cellXfs>
  <cellStyles count="2">
    <cellStyle name="Komma" xfId="1" builtinId="3"/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23"/>
  <sheetViews>
    <sheetView zoomScale="130" zoomScaleNormal="130" workbookViewId="0">
      <selection activeCell="C2" sqref="C2:E2"/>
    </sheetView>
  </sheetViews>
  <sheetFormatPr baseColWidth="10" defaultRowHeight="15" x14ac:dyDescent="0.25"/>
  <cols>
    <col min="1" max="2" width="1.85546875" style="1" customWidth="1"/>
    <col min="3" max="3" width="18" style="1" bestFit="1" customWidth="1"/>
    <col min="4" max="4" width="12.5703125" style="1" customWidth="1"/>
    <col min="5" max="5" width="25.140625" style="9" bestFit="1" customWidth="1"/>
    <col min="6" max="6" width="3.28515625" style="9" customWidth="1"/>
    <col min="7" max="7" width="16.140625" style="1" customWidth="1"/>
    <col min="8" max="8" width="3.28515625" style="1" customWidth="1"/>
    <col min="9" max="9" width="11.42578125" style="1"/>
    <col min="10" max="10" width="24.42578125" style="1" customWidth="1"/>
    <col min="11" max="11" width="16.140625" style="1" customWidth="1"/>
    <col min="12" max="12" width="3.42578125" style="7" customWidth="1"/>
    <col min="13" max="13" width="23.85546875" style="1" customWidth="1"/>
    <col min="14" max="16384" width="11.42578125" style="1"/>
  </cols>
  <sheetData>
    <row r="1" spans="1:9" ht="15.75" thickBot="1" x14ac:dyDescent="0.3">
      <c r="C1" s="1" t="s">
        <v>21</v>
      </c>
    </row>
    <row r="2" spans="1:9" ht="21" x14ac:dyDescent="0.35">
      <c r="C2" s="82" t="s">
        <v>14</v>
      </c>
      <c r="D2" s="83"/>
      <c r="E2" s="84"/>
      <c r="F2" s="13"/>
    </row>
    <row r="3" spans="1:9" x14ac:dyDescent="0.25">
      <c r="C3" s="41" t="s">
        <v>23</v>
      </c>
      <c r="D3" s="32" t="s">
        <v>24</v>
      </c>
      <c r="E3" s="42" t="s">
        <v>1</v>
      </c>
      <c r="F3" s="7"/>
    </row>
    <row r="4" spans="1:9" x14ac:dyDescent="0.25">
      <c r="A4" s="10" t="str">
        <f>"'"&amp;$C$2&amp;"'!F4:F133"</f>
        <v>'Båt familie'!F4:F133</v>
      </c>
      <c r="B4" s="10" t="str">
        <f>"'"&amp;$C$2&amp;"'!F4:J133"</f>
        <v>'Båt familie'!F4:J133</v>
      </c>
      <c r="C4" s="43" t="s">
        <v>3</v>
      </c>
      <c r="D4" s="12">
        <f ca="1">MAXA(INDIRECT($A4))</f>
        <v>822</v>
      </c>
      <c r="E4" s="44" t="str">
        <f ca="1">VLOOKUP($D4,INDIRECT($B4),5,FALSE)</f>
        <v>Tor og Anne Maria Bremer</v>
      </c>
      <c r="F4" s="2">
        <f ca="1">SUMIF(INDIRECT("'"&amp;$C$2&amp;"'!$F$4:$F$133"),$D4,INDIRECT("'"&amp;$C$2&amp;"'!$K$4:$K$133"))</f>
        <v>1</v>
      </c>
      <c r="G4" s="2" t="str">
        <f t="shared" ref="G4:G5" ca="1" si="0">IF($F4=1,"deltakar har denne verdien","deltakarar har denne verdien")</f>
        <v>deltakar har denne verdien</v>
      </c>
    </row>
    <row r="5" spans="1:9" x14ac:dyDescent="0.25">
      <c r="A5" s="10" t="str">
        <f>"'"&amp;$C$2&amp;"'!G4:G133"</f>
        <v>'Båt familie'!G4:G133</v>
      </c>
      <c r="B5" s="10" t="str">
        <f>"'"&amp;$C$2&amp;"'!G4:J133"</f>
        <v>'Båt familie'!G4:J133</v>
      </c>
      <c r="C5" s="43" t="s">
        <v>16</v>
      </c>
      <c r="D5" s="12">
        <f ca="1">MIN(INDIRECT($A5))</f>
        <v>66</v>
      </c>
      <c r="E5" s="44" t="str">
        <f ca="1">VLOOKUP($D5,INDIRECT($B5),4,FALSE)</f>
        <v>Trude Skjerven</v>
      </c>
      <c r="F5" s="2">
        <f ca="1">SUMIF(INDIRECT("'"&amp;$C$2&amp;"'!$G$4:$G$133"),$D5,INDIRECT("'"&amp;$C$2&amp;"'!$K$4:$K$133"))</f>
        <v>1</v>
      </c>
      <c r="G5" s="2" t="str">
        <f t="shared" ca="1" si="0"/>
        <v>deltakar har denne verdien</v>
      </c>
    </row>
    <row r="6" spans="1:9" x14ac:dyDescent="0.25">
      <c r="A6" s="10" t="str">
        <f>"'"&amp;$C$2&amp;"'!H4:H133"</f>
        <v>'Båt familie'!H4:H133</v>
      </c>
      <c r="B6" s="10" t="str">
        <f>"'"&amp;$C$2&amp;"'!H4:J133"</f>
        <v>'Båt familie'!H4:J133</v>
      </c>
      <c r="C6" s="43" t="s">
        <v>17</v>
      </c>
      <c r="D6" s="11">
        <f t="shared" ref="D6" ca="1" si="1">MAXA(INDIRECT($A6))</f>
        <v>20</v>
      </c>
      <c r="E6" s="44" t="str">
        <f ca="1">VLOOKUP($D6,INDIRECT($B6),3,FALSE)</f>
        <v>Hans Harald Nes</v>
      </c>
      <c r="F6" s="2">
        <f ca="1">SUMIF(INDIRECT("'"&amp;$C$2&amp;"'!$H$4:$H$133"),$D6,INDIRECT("'"&amp;$C$2&amp;"'!$K$4:$K$133"))</f>
        <v>1</v>
      </c>
      <c r="G6" s="2" t="str">
        <f ca="1">IF($F6=1,"deltakar har denne verdien","deltakarar har denne verdien")</f>
        <v>deltakar har denne verdien</v>
      </c>
    </row>
    <row r="7" spans="1:9" ht="15.75" thickBot="1" x14ac:dyDescent="0.3">
      <c r="A7" s="10" t="str">
        <f>"'"&amp;$C$2&amp;"'!I4:I133"</f>
        <v>'Båt familie'!I4:I133</v>
      </c>
      <c r="B7" s="10" t="str">
        <f>"'"&amp;$C$2&amp;"'!I4:J133"</f>
        <v>'Båt familie'!I4:J133</v>
      </c>
      <c r="C7" s="45" t="s">
        <v>18</v>
      </c>
      <c r="D7" s="46">
        <f ca="1">MAXA(INDIRECT($A7))</f>
        <v>5204</v>
      </c>
      <c r="E7" s="47" t="str">
        <f ca="1">VLOOKUP($D7,INDIRECT($B7),2,FALSE)</f>
        <v>Trude Skjerven</v>
      </c>
      <c r="F7" s="2">
        <f ca="1">SUMIF(INDIRECT("'"&amp;$C$2&amp;"'!$I$4:$I$133"),$D7,INDIRECT("'"&amp;$C$2&amp;"'!$K$4:$K$133"))</f>
        <v>1</v>
      </c>
      <c r="G7" s="2" t="str">
        <f t="shared" ref="G7" ca="1" si="2">IF($F7=1,"deltakar har denne verdien","deltakarar har denne verdien")</f>
        <v>deltakar har denne verdien</v>
      </c>
    </row>
    <row r="8" spans="1:9" ht="15.75" thickBot="1" x14ac:dyDescent="0.3"/>
    <row r="9" spans="1:9" x14ac:dyDescent="0.25">
      <c r="A9" s="10" t="str">
        <f>"'"&amp;$C$2&amp;"'!K4:K133"</f>
        <v>'Båt familie'!K4:K133</v>
      </c>
      <c r="C9" s="48" t="str">
        <f>"Antall deltakar i klasse "&amp;$C$2</f>
        <v>Antall deltakar i klasse Båt familie</v>
      </c>
      <c r="D9" s="49"/>
      <c r="E9" s="50">
        <f ca="1">SUM(INDIRECT($A9))</f>
        <v>15</v>
      </c>
      <c r="F9" s="14"/>
    </row>
    <row r="10" spans="1:9" x14ac:dyDescent="0.25">
      <c r="A10" s="10" t="str">
        <f>"'"&amp;$C$2&amp;"'!H4:H133"</f>
        <v>'Båt familie'!H4:H133</v>
      </c>
      <c r="C10" s="41" t="str">
        <f>"Totalt antall fisk i klasse "&amp;$C$2</f>
        <v>Totalt antall fisk i klasse Båt familie</v>
      </c>
      <c r="D10" s="33"/>
      <c r="E10" s="51">
        <f t="shared" ref="E10" ca="1" si="3">SUM(INDIRECT($A10))</f>
        <v>80</v>
      </c>
      <c r="F10" s="15"/>
    </row>
    <row r="11" spans="1:9" ht="15.75" thickBot="1" x14ac:dyDescent="0.3">
      <c r="A11" s="10" t="str">
        <f>"'"&amp;$C$2&amp;"'!I4:I33"</f>
        <v>'Båt familie'!I4:I33</v>
      </c>
      <c r="C11" s="52" t="str">
        <f>"Total vekt i klasse "&amp;$C$2</f>
        <v>Total vekt i klasse Båt familie</v>
      </c>
      <c r="D11" s="53"/>
      <c r="E11" s="54">
        <f ca="1">SUM(INDIRECT($A11))</f>
        <v>10386</v>
      </c>
      <c r="F11" s="16"/>
    </row>
    <row r="13" spans="1:9" ht="15.75" thickBot="1" x14ac:dyDescent="0.3"/>
    <row r="14" spans="1:9" ht="21" x14ac:dyDescent="0.35">
      <c r="C14" s="85" t="s">
        <v>15</v>
      </c>
      <c r="D14" s="86"/>
      <c r="E14" s="86"/>
      <c r="F14" s="87"/>
      <c r="G14" s="88"/>
    </row>
    <row r="15" spans="1:9" x14ac:dyDescent="0.25">
      <c r="C15" s="28" t="s">
        <v>23</v>
      </c>
      <c r="D15" s="27" t="s">
        <v>24</v>
      </c>
      <c r="E15" s="27" t="s">
        <v>1</v>
      </c>
      <c r="F15" s="89" t="s">
        <v>2</v>
      </c>
      <c r="G15" s="90"/>
    </row>
    <row r="16" spans="1:9" x14ac:dyDescent="0.25">
      <c r="C16" s="29" t="s">
        <v>3</v>
      </c>
      <c r="D16" s="12">
        <f>MAXA(Registrering!$E$4:$E$133)</f>
        <v>1128</v>
      </c>
      <c r="E16" s="25" t="str">
        <f>VLOOKUP($D16,Registrering!$E$4:$I$133,5,FALSE)</f>
        <v>John Borvik</v>
      </c>
      <c r="F16" s="78" t="str">
        <f>VLOOKUP($E16,Registrering!$C$4:$D$133,2,FALSE)</f>
        <v>Båt 1 person</v>
      </c>
      <c r="G16" s="79"/>
      <c r="H16" s="2">
        <f>SUMIF(Registrering!$E$4:$E$133,$D16,Registrering!$J$4:$J$133)</f>
        <v>1</v>
      </c>
      <c r="I16" s="2" t="str">
        <f t="shared" ref="I16:I19" si="4">IF($F16=1,"deltakar har denne verdien","deltakarar har denne verdien")</f>
        <v>deltakarar har denne verdien</v>
      </c>
    </row>
    <row r="17" spans="3:9" x14ac:dyDescent="0.25">
      <c r="C17" s="29" t="s">
        <v>16</v>
      </c>
      <c r="D17" s="12">
        <f>MIN(Registrering!$F$4:$F$133)</f>
        <v>0</v>
      </c>
      <c r="E17" s="25" t="str">
        <f>VLOOKUP($D17,Registrering!$F$4:$I$133,4,FALSE)</f>
        <v>Sander Johannesen</v>
      </c>
      <c r="F17" s="78" t="str">
        <f>VLOOKUP($E17,Registrering!$C$4:$D$133,2,FALSE)</f>
        <v>Barn (tom 8.klasse)</v>
      </c>
      <c r="G17" s="79"/>
      <c r="H17" s="2">
        <f>SUMIF(Registrering!$F$4:$F$133,$D17,Registrering!$J$4:$J$133)</f>
        <v>1</v>
      </c>
      <c r="I17" s="2" t="str">
        <f t="shared" si="4"/>
        <v>deltakarar har denne verdien</v>
      </c>
    </row>
    <row r="18" spans="3:9" x14ac:dyDescent="0.25">
      <c r="C18" s="29" t="s">
        <v>17</v>
      </c>
      <c r="D18" s="11">
        <f>MAXA(Registrering!$G$4:$G$133)</f>
        <v>54</v>
      </c>
      <c r="E18" s="25" t="str">
        <f>VLOOKUP($D18,Registrering!$G$4:$I$133,3,FALSE)</f>
        <v>Jan Erik Moen</v>
      </c>
      <c r="F18" s="78" t="str">
        <f>VLOOKUP($E18,Registrering!$C$4:$D$133,2,FALSE)</f>
        <v>Herre</v>
      </c>
      <c r="G18" s="79"/>
      <c r="H18" s="2">
        <f>SUMIF(Registrering!$G$4:$G$133,$D18,Registrering!$J$4:$J$133)</f>
        <v>1</v>
      </c>
      <c r="I18" s="2" t="str">
        <f t="shared" si="4"/>
        <v>deltakarar har denne verdien</v>
      </c>
    </row>
    <row r="19" spans="3:9" ht="15.75" thickBot="1" x14ac:dyDescent="0.3">
      <c r="C19" s="30" t="s">
        <v>18</v>
      </c>
      <c r="D19" s="31">
        <f>MAXA(Registrering!$H$4:$H$133)</f>
        <v>8965</v>
      </c>
      <c r="E19" s="55" t="str">
        <f>VLOOKUP($D19,Registrering!$H$4:$I$133,2,FALSE)</f>
        <v>Jan Sverre Moen</v>
      </c>
      <c r="F19" s="80" t="str">
        <f>VLOOKUP($E19,Registrering!$C$4:$D$133,2,FALSE)</f>
        <v>Båt 1 person</v>
      </c>
      <c r="G19" s="81"/>
      <c r="H19" s="2">
        <f>SUMIF(Registrering!$H$4:$H$133,$D19,Registrering!$J$4:$J$133)</f>
        <v>1</v>
      </c>
      <c r="I19" s="2" t="str">
        <f t="shared" si="4"/>
        <v>deltakarar har denne verdien</v>
      </c>
    </row>
    <row r="20" spans="3:9" ht="15.75" thickBot="1" x14ac:dyDescent="0.3">
      <c r="E20" s="1"/>
      <c r="F20" s="1"/>
      <c r="G20" s="7"/>
    </row>
    <row r="21" spans="3:9" x14ac:dyDescent="0.25">
      <c r="C21" s="34" t="s">
        <v>25</v>
      </c>
      <c r="D21" s="35"/>
      <c r="E21" s="36">
        <f>SUM(Registrering!$J$4:$J$133)</f>
        <v>72</v>
      </c>
      <c r="F21" s="14"/>
      <c r="G21" s="7"/>
    </row>
    <row r="22" spans="3:9" x14ac:dyDescent="0.25">
      <c r="C22" s="28" t="s">
        <v>19</v>
      </c>
      <c r="D22" s="26"/>
      <c r="E22" s="37">
        <f>SUM(Registrering!$G$4:$G$133)</f>
        <v>536</v>
      </c>
      <c r="F22" s="15"/>
      <c r="G22" s="7"/>
    </row>
    <row r="23" spans="3:9" ht="15.75" thickBot="1" x14ac:dyDescent="0.3">
      <c r="C23" s="38" t="s">
        <v>20</v>
      </c>
      <c r="D23" s="39"/>
      <c r="E23" s="40">
        <f>SUM(Registrering!$H$4:$H$133)</f>
        <v>114170</v>
      </c>
      <c r="F23" s="16"/>
      <c r="G23" s="7"/>
    </row>
  </sheetData>
  <mergeCells count="8">
    <mergeCell ref="F18:G18"/>
    <mergeCell ref="F19:G19"/>
    <mergeCell ref="C2:E2"/>
    <mergeCell ref="C14:E14"/>
    <mergeCell ref="F14:G14"/>
    <mergeCell ref="F15:G15"/>
    <mergeCell ref="F16:G16"/>
    <mergeCell ref="F17:G17"/>
  </mergeCells>
  <conditionalFormatting sqref="H16:I16">
    <cfRule type="expression" dxfId="15" priority="17">
      <formula>$H$16&gt;1</formula>
    </cfRule>
  </conditionalFormatting>
  <conditionalFormatting sqref="H17:I17">
    <cfRule type="expression" dxfId="14" priority="16">
      <formula>$H$17&gt;1</formula>
    </cfRule>
  </conditionalFormatting>
  <conditionalFormatting sqref="H18:I18">
    <cfRule type="expression" dxfId="13" priority="15">
      <formula>$H$18&gt;1</formula>
    </cfRule>
  </conditionalFormatting>
  <conditionalFormatting sqref="H19:I19">
    <cfRule type="expression" dxfId="12" priority="14">
      <formula>$H$19&gt;1</formula>
    </cfRule>
  </conditionalFormatting>
  <conditionalFormatting sqref="E4">
    <cfRule type="expression" dxfId="11" priority="5">
      <formula>$F$4&gt;1</formula>
    </cfRule>
  </conditionalFormatting>
  <conditionalFormatting sqref="E7">
    <cfRule type="expression" dxfId="10" priority="8">
      <formula>$F$7&gt;1</formula>
    </cfRule>
  </conditionalFormatting>
  <conditionalFormatting sqref="E5">
    <cfRule type="expression" dxfId="9" priority="6">
      <formula>$F$5&gt;1</formula>
    </cfRule>
  </conditionalFormatting>
  <conditionalFormatting sqref="E6">
    <cfRule type="expression" dxfId="8" priority="7">
      <formula>$F$6&gt;1</formula>
    </cfRule>
  </conditionalFormatting>
  <conditionalFormatting sqref="F4:G4">
    <cfRule type="expression" dxfId="7" priority="4">
      <formula>$F$4&gt;1</formula>
    </cfRule>
  </conditionalFormatting>
  <conditionalFormatting sqref="F5:G5">
    <cfRule type="expression" dxfId="6" priority="3">
      <formula>$F$5&gt;1</formula>
    </cfRule>
  </conditionalFormatting>
  <conditionalFormatting sqref="F6:G6">
    <cfRule type="expression" dxfId="5" priority="2">
      <formula>$F$6&gt;1</formula>
    </cfRule>
  </conditionalFormatting>
  <conditionalFormatting sqref="F7:G7">
    <cfRule type="expression" dxfId="4" priority="1">
      <formula>$F$7&gt;1</formula>
    </cfRule>
  </conditionalFormatting>
  <conditionalFormatting sqref="E16:F16 F17:F19">
    <cfRule type="expression" dxfId="3" priority="22">
      <formula>$H$16&gt;1</formula>
    </cfRule>
  </conditionalFormatting>
  <conditionalFormatting sqref="E19">
    <cfRule type="expression" dxfId="2" priority="24">
      <formula>$H$19&gt;1</formula>
    </cfRule>
  </conditionalFormatting>
  <conditionalFormatting sqref="E17">
    <cfRule type="expression" dxfId="1" priority="25">
      <formula>$H$17&gt;1</formula>
    </cfRule>
  </conditionalFormatting>
  <conditionalFormatting sqref="E18">
    <cfRule type="expression" dxfId="0" priority="26">
      <formula>$H$18&gt;1</formula>
    </cfRule>
  </conditionalFormatting>
  <dataValidations count="1">
    <dataValidation type="list" allowBlank="1" showInputMessage="1" showErrorMessage="1" sqref="C2">
      <formula1>"-,Barn (tom 8.klasse),Dame,Herre,Familie,Båt 1 person,Båt familie,Flugestong"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133"/>
  <sheetViews>
    <sheetView workbookViewId="0">
      <pane ySplit="3" topLeftCell="A4" activePane="bottomLeft" state="frozen"/>
      <selection pane="bottomLeft" activeCell="B140" sqref="B140:H141"/>
    </sheetView>
  </sheetViews>
  <sheetFormatPr baseColWidth="10" defaultRowHeight="15" x14ac:dyDescent="0.25"/>
  <cols>
    <col min="1" max="1" width="11.42578125" style="1"/>
    <col min="2" max="2" width="20.7109375" style="17" bestFit="1" customWidth="1"/>
    <col min="3" max="3" width="26.28515625" style="20" customWidth="1"/>
    <col min="4" max="4" width="18" style="1" bestFit="1" customWidth="1"/>
    <col min="5" max="5" width="20.140625" style="1" bestFit="1" customWidth="1"/>
    <col min="6" max="6" width="20" style="1" bestFit="1" customWidth="1"/>
    <col min="7" max="7" width="17.28515625" style="1" bestFit="1" customWidth="1"/>
    <col min="8" max="8" width="17.85546875" style="1" bestFit="1" customWidth="1"/>
    <col min="9" max="9" width="21.28515625" style="59" bestFit="1" customWidth="1"/>
    <col min="10" max="10" width="11.42578125" style="59"/>
    <col min="11" max="16384" width="11.42578125" style="1"/>
  </cols>
  <sheetData>
    <row r="1" spans="2:10" ht="26.25" x14ac:dyDescent="0.4">
      <c r="B1" s="24" t="s">
        <v>27</v>
      </c>
    </row>
    <row r="3" spans="2:10" ht="18.75" x14ac:dyDescent="0.3">
      <c r="B3" s="18" t="s">
        <v>22</v>
      </c>
      <c r="C3" s="21" t="s">
        <v>1</v>
      </c>
      <c r="D3" s="8" t="s">
        <v>2</v>
      </c>
      <c r="E3" s="8" t="s">
        <v>5</v>
      </c>
      <c r="F3" s="8" t="s">
        <v>4</v>
      </c>
      <c r="G3" s="8" t="s">
        <v>6</v>
      </c>
      <c r="H3" s="8" t="s">
        <v>7</v>
      </c>
      <c r="I3" s="60"/>
    </row>
    <row r="4" spans="2:10" x14ac:dyDescent="0.25">
      <c r="B4" s="19">
        <v>1</v>
      </c>
      <c r="C4" s="22" t="s">
        <v>28</v>
      </c>
      <c r="D4" s="4" t="s">
        <v>11</v>
      </c>
      <c r="E4" s="5">
        <v>232</v>
      </c>
      <c r="F4" s="5">
        <v>194</v>
      </c>
      <c r="G4" s="5">
        <v>2</v>
      </c>
      <c r="H4" s="5">
        <v>426</v>
      </c>
      <c r="I4" s="61" t="str">
        <f>$C4</f>
        <v>Margunn Hillestad</v>
      </c>
      <c r="J4" s="59">
        <f>IF(ISBLANK(C4),0,1)</f>
        <v>1</v>
      </c>
    </row>
    <row r="5" spans="2:10" x14ac:dyDescent="0.25">
      <c r="B5" s="19">
        <f>B4+1</f>
        <v>2</v>
      </c>
      <c r="C5" s="22" t="s">
        <v>29</v>
      </c>
      <c r="D5" s="4" t="s">
        <v>11</v>
      </c>
      <c r="E5" s="5">
        <v>214</v>
      </c>
      <c r="F5" s="5">
        <v>64</v>
      </c>
      <c r="G5" s="5">
        <v>9</v>
      </c>
      <c r="H5" s="5">
        <v>1644</v>
      </c>
      <c r="I5" s="61" t="str">
        <f t="shared" ref="I5:I68" si="0">$C5</f>
        <v>Malen Hillestad</v>
      </c>
      <c r="J5" s="59">
        <f t="shared" ref="J5:J68" si="1">IF(ISBLANK(C5),0,1)</f>
        <v>1</v>
      </c>
    </row>
    <row r="6" spans="2:10" x14ac:dyDescent="0.25">
      <c r="B6" s="19">
        <f t="shared" ref="B6:B69" si="2">B5+1</f>
        <v>3</v>
      </c>
      <c r="C6" s="22" t="s">
        <v>49</v>
      </c>
      <c r="D6" s="4" t="s">
        <v>8</v>
      </c>
      <c r="E6" s="5"/>
      <c r="F6" s="5"/>
      <c r="G6" s="5"/>
      <c r="H6" s="5"/>
      <c r="I6" s="61" t="str">
        <f t="shared" si="0"/>
        <v>Ove Hillestad</v>
      </c>
      <c r="J6" s="59">
        <f t="shared" si="1"/>
        <v>1</v>
      </c>
    </row>
    <row r="7" spans="2:10" x14ac:dyDescent="0.25">
      <c r="B7" s="19">
        <f t="shared" si="2"/>
        <v>4</v>
      </c>
      <c r="C7" s="22" t="s">
        <v>30</v>
      </c>
      <c r="D7" s="4" t="s">
        <v>11</v>
      </c>
      <c r="E7" s="5">
        <v>236</v>
      </c>
      <c r="F7" s="5">
        <v>94</v>
      </c>
      <c r="G7" s="5">
        <v>7</v>
      </c>
      <c r="H7" s="5">
        <v>1148</v>
      </c>
      <c r="I7" s="61" t="str">
        <f t="shared" si="0"/>
        <v>Margrete Solvi</v>
      </c>
      <c r="J7" s="59">
        <f t="shared" si="1"/>
        <v>1</v>
      </c>
    </row>
    <row r="8" spans="2:10" x14ac:dyDescent="0.25">
      <c r="B8" s="19">
        <f t="shared" si="2"/>
        <v>5</v>
      </c>
      <c r="C8" s="22" t="s">
        <v>31</v>
      </c>
      <c r="D8" s="4" t="s">
        <v>11</v>
      </c>
      <c r="E8" s="5">
        <v>268</v>
      </c>
      <c r="F8" s="5">
        <v>72</v>
      </c>
      <c r="G8" s="5">
        <v>5</v>
      </c>
      <c r="H8" s="5">
        <v>796</v>
      </c>
      <c r="I8" s="61" t="str">
        <f t="shared" si="0"/>
        <v>Lina Venjum</v>
      </c>
      <c r="J8" s="59">
        <f t="shared" si="1"/>
        <v>1</v>
      </c>
    </row>
    <row r="9" spans="2:10" x14ac:dyDescent="0.25">
      <c r="B9" s="19">
        <f t="shared" si="2"/>
        <v>6</v>
      </c>
      <c r="C9" s="22"/>
      <c r="D9" s="4"/>
      <c r="E9" s="5"/>
      <c r="F9" s="5"/>
      <c r="G9" s="5"/>
      <c r="H9" s="5"/>
      <c r="I9" s="61">
        <f t="shared" si="0"/>
        <v>0</v>
      </c>
      <c r="J9" s="59">
        <f t="shared" si="1"/>
        <v>0</v>
      </c>
    </row>
    <row r="10" spans="2:10" x14ac:dyDescent="0.25">
      <c r="B10" s="19">
        <f t="shared" si="2"/>
        <v>7</v>
      </c>
      <c r="C10" s="22" t="s">
        <v>42</v>
      </c>
      <c r="D10" s="4" t="s">
        <v>9</v>
      </c>
      <c r="E10" s="5">
        <v>466</v>
      </c>
      <c r="F10" s="5">
        <v>72</v>
      </c>
      <c r="G10" s="5">
        <v>6</v>
      </c>
      <c r="H10" s="5">
        <v>1158</v>
      </c>
      <c r="I10" s="61" t="str">
        <f t="shared" si="0"/>
        <v>Fredrik S. Talle</v>
      </c>
      <c r="J10" s="59">
        <f t="shared" si="1"/>
        <v>1</v>
      </c>
    </row>
    <row r="11" spans="2:10" x14ac:dyDescent="0.25">
      <c r="B11" s="19">
        <f t="shared" si="2"/>
        <v>8</v>
      </c>
      <c r="C11" s="22" t="s">
        <v>43</v>
      </c>
      <c r="D11" s="4" t="s">
        <v>9</v>
      </c>
      <c r="E11" s="5">
        <v>214</v>
      </c>
      <c r="F11" s="5">
        <v>170</v>
      </c>
      <c r="G11" s="5">
        <v>3</v>
      </c>
      <c r="H11" s="5">
        <v>586</v>
      </c>
      <c r="I11" s="61" t="str">
        <f t="shared" si="0"/>
        <v>Johanna S. Solvi</v>
      </c>
      <c r="J11" s="59">
        <f t="shared" si="1"/>
        <v>1</v>
      </c>
    </row>
    <row r="12" spans="2:10" x14ac:dyDescent="0.25">
      <c r="B12" s="19">
        <f t="shared" si="2"/>
        <v>9</v>
      </c>
      <c r="C12" s="22"/>
      <c r="D12" s="4"/>
      <c r="E12" s="5"/>
      <c r="F12" s="5"/>
      <c r="G12" s="5"/>
      <c r="H12" s="5"/>
      <c r="I12" s="61">
        <f t="shared" si="0"/>
        <v>0</v>
      </c>
      <c r="J12" s="59">
        <f t="shared" si="1"/>
        <v>0</v>
      </c>
    </row>
    <row r="13" spans="2:10" x14ac:dyDescent="0.25">
      <c r="B13" s="19">
        <f t="shared" si="2"/>
        <v>10</v>
      </c>
      <c r="C13" s="22" t="s">
        <v>47</v>
      </c>
      <c r="D13" s="4" t="s">
        <v>8</v>
      </c>
      <c r="E13" s="5">
        <v>274</v>
      </c>
      <c r="F13" s="5">
        <v>52</v>
      </c>
      <c r="G13" s="5">
        <v>5</v>
      </c>
      <c r="H13" s="5">
        <v>658</v>
      </c>
      <c r="I13" s="61" t="str">
        <f t="shared" si="0"/>
        <v>Johannes Solvi</v>
      </c>
      <c r="J13" s="59">
        <f t="shared" si="1"/>
        <v>1</v>
      </c>
    </row>
    <row r="14" spans="2:10" x14ac:dyDescent="0.25">
      <c r="B14" s="19">
        <f t="shared" si="2"/>
        <v>11</v>
      </c>
      <c r="C14" s="22" t="s">
        <v>48</v>
      </c>
      <c r="D14" s="4" t="s">
        <v>8</v>
      </c>
      <c r="E14" s="5">
        <v>420</v>
      </c>
      <c r="F14" s="5">
        <v>46</v>
      </c>
      <c r="G14" s="5">
        <v>54</v>
      </c>
      <c r="H14" s="5">
        <v>8830</v>
      </c>
      <c r="I14" s="61" t="str">
        <f t="shared" si="0"/>
        <v>Jan Erik Moen</v>
      </c>
      <c r="J14" s="59">
        <f t="shared" si="1"/>
        <v>1</v>
      </c>
    </row>
    <row r="15" spans="2:10" x14ac:dyDescent="0.25">
      <c r="B15" s="19">
        <f t="shared" si="2"/>
        <v>12</v>
      </c>
      <c r="C15" s="22" t="s">
        <v>50</v>
      </c>
      <c r="D15" s="4" t="s">
        <v>8</v>
      </c>
      <c r="E15" s="5">
        <v>242</v>
      </c>
      <c r="F15" s="5">
        <v>42</v>
      </c>
      <c r="G15" s="5">
        <v>35</v>
      </c>
      <c r="H15" s="5">
        <v>5118</v>
      </c>
      <c r="I15" s="61" t="str">
        <f t="shared" si="0"/>
        <v>Morten Norheim</v>
      </c>
      <c r="J15" s="59">
        <f t="shared" si="1"/>
        <v>1</v>
      </c>
    </row>
    <row r="16" spans="2:10" x14ac:dyDescent="0.25">
      <c r="B16" s="19">
        <f t="shared" si="2"/>
        <v>13</v>
      </c>
      <c r="C16" s="22" t="s">
        <v>51</v>
      </c>
      <c r="D16" s="4" t="s">
        <v>8</v>
      </c>
      <c r="E16" s="5">
        <v>602</v>
      </c>
      <c r="F16" s="5">
        <v>60</v>
      </c>
      <c r="G16" s="5">
        <v>21</v>
      </c>
      <c r="H16" s="5">
        <v>4222</v>
      </c>
      <c r="I16" s="61" t="str">
        <f t="shared" si="0"/>
        <v>Torstein Alme</v>
      </c>
      <c r="J16" s="59">
        <f t="shared" si="1"/>
        <v>1</v>
      </c>
    </row>
    <row r="17" spans="2:10" x14ac:dyDescent="0.25">
      <c r="B17" s="19">
        <f t="shared" si="2"/>
        <v>14</v>
      </c>
      <c r="C17" s="22" t="s">
        <v>36</v>
      </c>
      <c r="D17" s="4" t="s">
        <v>14</v>
      </c>
      <c r="E17" s="5">
        <v>620</v>
      </c>
      <c r="F17" s="5">
        <v>122</v>
      </c>
      <c r="G17" s="5">
        <v>10</v>
      </c>
      <c r="H17" s="5">
        <v>2978</v>
      </c>
      <c r="I17" s="61" t="str">
        <f t="shared" si="0"/>
        <v>Ole Gunnar Bruheim</v>
      </c>
      <c r="J17" s="59">
        <f t="shared" si="1"/>
        <v>1</v>
      </c>
    </row>
    <row r="18" spans="2:10" x14ac:dyDescent="0.25">
      <c r="B18" s="19">
        <f t="shared" si="2"/>
        <v>15</v>
      </c>
      <c r="C18" s="22" t="s">
        <v>37</v>
      </c>
      <c r="D18" s="4" t="s">
        <v>14</v>
      </c>
      <c r="E18" s="5">
        <v>528</v>
      </c>
      <c r="F18" s="5">
        <v>208</v>
      </c>
      <c r="G18" s="5">
        <v>3</v>
      </c>
      <c r="H18" s="5">
        <v>990</v>
      </c>
      <c r="I18" s="61" t="str">
        <f t="shared" si="0"/>
        <v>Jørgen Lomheim Tang</v>
      </c>
      <c r="J18" s="59">
        <f t="shared" si="1"/>
        <v>1</v>
      </c>
    </row>
    <row r="19" spans="2:10" x14ac:dyDescent="0.25">
      <c r="B19" s="19">
        <f t="shared" si="2"/>
        <v>16</v>
      </c>
      <c r="C19" s="22" t="s">
        <v>52</v>
      </c>
      <c r="D19" s="4" t="s">
        <v>8</v>
      </c>
      <c r="E19" s="5">
        <v>356</v>
      </c>
      <c r="F19" s="5">
        <v>78</v>
      </c>
      <c r="G19" s="5">
        <v>7</v>
      </c>
      <c r="H19" s="5">
        <v>1130</v>
      </c>
      <c r="I19" s="61" t="str">
        <f t="shared" si="0"/>
        <v>Olav Sjøvoll</v>
      </c>
      <c r="J19" s="59">
        <f t="shared" si="1"/>
        <v>1</v>
      </c>
    </row>
    <row r="20" spans="2:10" x14ac:dyDescent="0.25">
      <c r="B20" s="19">
        <f t="shared" si="2"/>
        <v>17</v>
      </c>
      <c r="C20" s="22" t="s">
        <v>78</v>
      </c>
      <c r="D20" s="4" t="s">
        <v>13</v>
      </c>
      <c r="E20" s="5">
        <v>366</v>
      </c>
      <c r="F20" s="5">
        <v>142</v>
      </c>
      <c r="G20" s="5">
        <v>4</v>
      </c>
      <c r="H20" s="5">
        <v>1216</v>
      </c>
      <c r="I20" s="61" t="str">
        <f t="shared" si="0"/>
        <v>Per Kristian Løberg</v>
      </c>
      <c r="J20" s="59">
        <f t="shared" si="1"/>
        <v>1</v>
      </c>
    </row>
    <row r="21" spans="2:10" x14ac:dyDescent="0.25">
      <c r="B21" s="19">
        <f t="shared" si="2"/>
        <v>18</v>
      </c>
      <c r="C21" s="22" t="s">
        <v>32</v>
      </c>
      <c r="D21" s="4" t="s">
        <v>11</v>
      </c>
      <c r="E21" s="5">
        <v>66</v>
      </c>
      <c r="F21" s="5">
        <v>66</v>
      </c>
      <c r="G21" s="5">
        <v>1</v>
      </c>
      <c r="H21" s="5">
        <v>66</v>
      </c>
      <c r="I21" s="61" t="str">
        <f t="shared" si="0"/>
        <v>Stine Solvi</v>
      </c>
      <c r="J21" s="59">
        <f t="shared" si="1"/>
        <v>1</v>
      </c>
    </row>
    <row r="22" spans="2:10" x14ac:dyDescent="0.25">
      <c r="B22" s="19">
        <f t="shared" si="2"/>
        <v>19</v>
      </c>
      <c r="C22" s="22"/>
      <c r="D22" s="4" t="s">
        <v>10</v>
      </c>
      <c r="E22" s="5"/>
      <c r="F22" s="5"/>
      <c r="G22" s="5"/>
      <c r="H22" s="5"/>
      <c r="I22" s="61">
        <f t="shared" si="0"/>
        <v>0</v>
      </c>
      <c r="J22" s="59">
        <f t="shared" si="1"/>
        <v>0</v>
      </c>
    </row>
    <row r="23" spans="2:10" x14ac:dyDescent="0.25">
      <c r="B23" s="19">
        <f t="shared" si="2"/>
        <v>20</v>
      </c>
      <c r="C23" s="22" t="s">
        <v>79</v>
      </c>
      <c r="D23" s="4" t="s">
        <v>13</v>
      </c>
      <c r="E23" s="5">
        <v>986</v>
      </c>
      <c r="F23" s="5">
        <v>72</v>
      </c>
      <c r="G23" s="5">
        <v>30</v>
      </c>
      <c r="H23" s="5">
        <v>8965</v>
      </c>
      <c r="I23" s="61" t="str">
        <f t="shared" si="0"/>
        <v>Jan Sverre Moen</v>
      </c>
      <c r="J23" s="59">
        <f t="shared" si="1"/>
        <v>1</v>
      </c>
    </row>
    <row r="24" spans="2:10" x14ac:dyDescent="0.25">
      <c r="B24" s="19">
        <f t="shared" si="2"/>
        <v>21</v>
      </c>
      <c r="C24" s="22" t="s">
        <v>53</v>
      </c>
      <c r="D24" s="4" t="s">
        <v>8</v>
      </c>
      <c r="E24" s="5">
        <v>142</v>
      </c>
      <c r="F24" s="5">
        <v>80</v>
      </c>
      <c r="G24" s="5">
        <v>4</v>
      </c>
      <c r="H24" s="5">
        <v>444</v>
      </c>
      <c r="I24" s="61" t="str">
        <f t="shared" si="0"/>
        <v>Tormod Kvalsvik</v>
      </c>
      <c r="J24" s="59">
        <f t="shared" si="1"/>
        <v>1</v>
      </c>
    </row>
    <row r="25" spans="2:10" x14ac:dyDescent="0.25">
      <c r="B25" s="19">
        <f t="shared" si="2"/>
        <v>22</v>
      </c>
      <c r="C25" s="22" t="s">
        <v>65</v>
      </c>
      <c r="D25" s="4" t="s">
        <v>12</v>
      </c>
      <c r="E25" s="5">
        <v>398</v>
      </c>
      <c r="F25" s="5">
        <v>82</v>
      </c>
      <c r="G25" s="5">
        <v>5</v>
      </c>
      <c r="H25" s="5">
        <v>1102</v>
      </c>
      <c r="I25" s="61" t="str">
        <f t="shared" si="0"/>
        <v>Asle Hauge</v>
      </c>
      <c r="J25" s="59">
        <f t="shared" si="1"/>
        <v>1</v>
      </c>
    </row>
    <row r="26" spans="2:10" x14ac:dyDescent="0.25">
      <c r="B26" s="19">
        <f t="shared" si="2"/>
        <v>23</v>
      </c>
      <c r="C26" s="22" t="s">
        <v>66</v>
      </c>
      <c r="D26" s="4" t="s">
        <v>12</v>
      </c>
      <c r="E26" s="5">
        <v>520</v>
      </c>
      <c r="F26" s="5">
        <v>58</v>
      </c>
      <c r="G26" s="5">
        <v>18</v>
      </c>
      <c r="H26" s="5">
        <v>2900</v>
      </c>
      <c r="I26" s="61" t="str">
        <f t="shared" si="0"/>
        <v>Sigurd Hauge</v>
      </c>
      <c r="J26" s="59">
        <f t="shared" si="1"/>
        <v>1</v>
      </c>
    </row>
    <row r="27" spans="2:10" x14ac:dyDescent="0.25">
      <c r="B27" s="19">
        <f t="shared" si="2"/>
        <v>24</v>
      </c>
      <c r="C27" s="22" t="s">
        <v>54</v>
      </c>
      <c r="D27" s="4" t="s">
        <v>8</v>
      </c>
      <c r="E27" s="5">
        <v>262</v>
      </c>
      <c r="F27" s="5">
        <v>46</v>
      </c>
      <c r="G27" s="5">
        <v>18</v>
      </c>
      <c r="H27" s="5">
        <v>2318</v>
      </c>
      <c r="I27" s="61" t="str">
        <f t="shared" si="0"/>
        <v>Rune Torgeresen</v>
      </c>
      <c r="J27" s="59">
        <f t="shared" si="1"/>
        <v>1</v>
      </c>
    </row>
    <row r="28" spans="2:10" x14ac:dyDescent="0.25">
      <c r="B28" s="19">
        <f t="shared" si="2"/>
        <v>25</v>
      </c>
      <c r="C28" s="22" t="s">
        <v>70</v>
      </c>
      <c r="D28" s="4" t="s">
        <v>0</v>
      </c>
      <c r="E28" s="5">
        <v>338</v>
      </c>
      <c r="F28" s="5">
        <v>120</v>
      </c>
      <c r="G28" s="5">
        <v>3</v>
      </c>
      <c r="H28" s="5">
        <v>626</v>
      </c>
      <c r="I28" s="61" t="str">
        <f t="shared" si="0"/>
        <v>Kai Inge Cirotzki</v>
      </c>
      <c r="J28" s="59">
        <f t="shared" si="1"/>
        <v>1</v>
      </c>
    </row>
    <row r="29" spans="2:10" x14ac:dyDescent="0.25">
      <c r="B29" s="19">
        <f t="shared" si="2"/>
        <v>26</v>
      </c>
      <c r="C29" s="22" t="s">
        <v>55</v>
      </c>
      <c r="D29" s="4" t="s">
        <v>8</v>
      </c>
      <c r="E29" s="5">
        <v>378</v>
      </c>
      <c r="F29" s="5">
        <v>58</v>
      </c>
      <c r="G29" s="5">
        <v>9</v>
      </c>
      <c r="H29" s="5">
        <v>1550</v>
      </c>
      <c r="I29" s="61" t="str">
        <f t="shared" si="0"/>
        <v>Ivar Næss</v>
      </c>
      <c r="J29" s="59">
        <f t="shared" si="1"/>
        <v>1</v>
      </c>
    </row>
    <row r="30" spans="2:10" x14ac:dyDescent="0.25">
      <c r="B30" s="19">
        <f t="shared" si="2"/>
        <v>27</v>
      </c>
      <c r="C30" s="22" t="s">
        <v>33</v>
      </c>
      <c r="D30" s="4" t="s">
        <v>11</v>
      </c>
      <c r="E30" s="5">
        <v>160</v>
      </c>
      <c r="F30" s="5">
        <v>66</v>
      </c>
      <c r="G30" s="5">
        <v>10</v>
      </c>
      <c r="H30" s="5">
        <v>1124</v>
      </c>
      <c r="I30" s="61" t="str">
        <f t="shared" si="0"/>
        <v>Inger Næss</v>
      </c>
      <c r="J30" s="59">
        <f t="shared" si="1"/>
        <v>1</v>
      </c>
    </row>
    <row r="31" spans="2:10" x14ac:dyDescent="0.25">
      <c r="B31" s="19">
        <f t="shared" si="2"/>
        <v>28</v>
      </c>
      <c r="C31" s="22" t="s">
        <v>38</v>
      </c>
      <c r="D31" s="4" t="s">
        <v>14</v>
      </c>
      <c r="E31" s="5">
        <v>704</v>
      </c>
      <c r="F31" s="5">
        <v>102</v>
      </c>
      <c r="G31" s="5">
        <v>5</v>
      </c>
      <c r="H31" s="5">
        <v>2206</v>
      </c>
      <c r="I31" s="61" t="str">
        <f t="shared" si="0"/>
        <v>Daniel Stølen</v>
      </c>
      <c r="J31" s="59">
        <f t="shared" si="1"/>
        <v>1</v>
      </c>
    </row>
    <row r="32" spans="2:10" x14ac:dyDescent="0.25">
      <c r="B32" s="19">
        <f t="shared" si="2"/>
        <v>29</v>
      </c>
      <c r="C32" s="22" t="s">
        <v>56</v>
      </c>
      <c r="D32" s="4" t="s">
        <v>8</v>
      </c>
      <c r="E32" s="5">
        <v>210</v>
      </c>
      <c r="F32" s="5">
        <v>36</v>
      </c>
      <c r="G32" s="5">
        <v>5</v>
      </c>
      <c r="H32" s="5">
        <v>574</v>
      </c>
      <c r="I32" s="61" t="str">
        <f t="shared" si="0"/>
        <v>Stian Orrestad</v>
      </c>
      <c r="J32" s="59">
        <f t="shared" si="1"/>
        <v>1</v>
      </c>
    </row>
    <row r="33" spans="2:10" x14ac:dyDescent="0.25">
      <c r="B33" s="19">
        <f t="shared" si="2"/>
        <v>30</v>
      </c>
      <c r="C33" s="22" t="s">
        <v>57</v>
      </c>
      <c r="D33" s="4" t="s">
        <v>8</v>
      </c>
      <c r="E33" s="5">
        <v>184</v>
      </c>
      <c r="F33" s="5">
        <v>60</v>
      </c>
      <c r="G33" s="5">
        <v>11</v>
      </c>
      <c r="H33" s="5">
        <v>1202</v>
      </c>
      <c r="I33" s="61" t="str">
        <f t="shared" si="0"/>
        <v>Håkon Orrestad</v>
      </c>
      <c r="J33" s="59">
        <f t="shared" si="1"/>
        <v>1</v>
      </c>
    </row>
    <row r="34" spans="2:10" x14ac:dyDescent="0.25">
      <c r="B34" s="19">
        <f t="shared" si="2"/>
        <v>31</v>
      </c>
      <c r="C34" s="22" t="s">
        <v>39</v>
      </c>
      <c r="D34" s="4" t="s">
        <v>14</v>
      </c>
      <c r="E34" s="5">
        <v>460</v>
      </c>
      <c r="F34" s="5">
        <v>312</v>
      </c>
      <c r="G34" s="5">
        <v>2</v>
      </c>
      <c r="H34" s="5">
        <v>770</v>
      </c>
      <c r="I34" s="61" t="str">
        <f t="shared" si="0"/>
        <v>Adriane Kvam</v>
      </c>
      <c r="J34" s="59">
        <f t="shared" si="1"/>
        <v>1</v>
      </c>
    </row>
    <row r="35" spans="2:10" x14ac:dyDescent="0.25">
      <c r="B35" s="19">
        <f t="shared" si="2"/>
        <v>32</v>
      </c>
      <c r="C35" s="22" t="s">
        <v>58</v>
      </c>
      <c r="D35" s="4" t="s">
        <v>8</v>
      </c>
      <c r="E35" s="5">
        <v>206</v>
      </c>
      <c r="F35" s="5">
        <v>56</v>
      </c>
      <c r="G35" s="5">
        <v>10</v>
      </c>
      <c r="H35" s="5">
        <v>1294</v>
      </c>
      <c r="I35" s="61" t="str">
        <f t="shared" si="0"/>
        <v>Ivar Solvi</v>
      </c>
      <c r="J35" s="59">
        <f t="shared" si="1"/>
        <v>1</v>
      </c>
    </row>
    <row r="36" spans="2:10" x14ac:dyDescent="0.25">
      <c r="B36" s="19">
        <f t="shared" si="2"/>
        <v>33</v>
      </c>
      <c r="C36" s="22" t="s">
        <v>80</v>
      </c>
      <c r="D36" s="4" t="s">
        <v>13</v>
      </c>
      <c r="E36" s="5">
        <v>590</v>
      </c>
      <c r="F36" s="5">
        <v>64</v>
      </c>
      <c r="G36" s="5">
        <v>16</v>
      </c>
      <c r="H36" s="5">
        <v>5012</v>
      </c>
      <c r="I36" s="61" t="str">
        <f t="shared" si="0"/>
        <v>Magnar Arnfinn Moene</v>
      </c>
      <c r="J36" s="59">
        <f t="shared" si="1"/>
        <v>1</v>
      </c>
    </row>
    <row r="37" spans="2:10" x14ac:dyDescent="0.25">
      <c r="B37" s="19">
        <f t="shared" si="2"/>
        <v>34</v>
      </c>
      <c r="C37" s="22" t="s">
        <v>59</v>
      </c>
      <c r="D37" s="4" t="s">
        <v>8</v>
      </c>
      <c r="E37" s="5">
        <v>658</v>
      </c>
      <c r="F37" s="5">
        <v>34</v>
      </c>
      <c r="G37" s="5">
        <v>19</v>
      </c>
      <c r="H37" s="5">
        <v>4762</v>
      </c>
      <c r="I37" s="61" t="str">
        <f t="shared" si="0"/>
        <v>Jan Helge Berdal</v>
      </c>
      <c r="J37" s="59">
        <f t="shared" si="1"/>
        <v>1</v>
      </c>
    </row>
    <row r="38" spans="2:10" x14ac:dyDescent="0.25">
      <c r="B38" s="19">
        <f t="shared" si="2"/>
        <v>35</v>
      </c>
      <c r="C38" s="22" t="s">
        <v>60</v>
      </c>
      <c r="D38" s="4" t="s">
        <v>8</v>
      </c>
      <c r="E38" s="5">
        <v>258</v>
      </c>
      <c r="F38" s="5">
        <v>80</v>
      </c>
      <c r="G38" s="5">
        <v>5</v>
      </c>
      <c r="H38" s="5">
        <v>684</v>
      </c>
      <c r="I38" s="61" t="str">
        <f t="shared" si="0"/>
        <v>Einar Berdal</v>
      </c>
      <c r="J38" s="59">
        <f t="shared" si="1"/>
        <v>1</v>
      </c>
    </row>
    <row r="39" spans="2:10" x14ac:dyDescent="0.25">
      <c r="B39" s="19">
        <f t="shared" si="2"/>
        <v>36</v>
      </c>
      <c r="C39" s="22" t="s">
        <v>34</v>
      </c>
      <c r="D39" s="4" t="s">
        <v>11</v>
      </c>
      <c r="E39" s="5">
        <v>298</v>
      </c>
      <c r="F39" s="5">
        <v>298</v>
      </c>
      <c r="G39" s="5">
        <v>1</v>
      </c>
      <c r="H39" s="5">
        <v>298</v>
      </c>
      <c r="I39" s="61" t="str">
        <f t="shared" si="0"/>
        <v>Nina Cirotzki</v>
      </c>
      <c r="J39" s="59">
        <f t="shared" si="1"/>
        <v>1</v>
      </c>
    </row>
    <row r="40" spans="2:10" x14ac:dyDescent="0.25">
      <c r="B40" s="19">
        <f t="shared" si="2"/>
        <v>37</v>
      </c>
      <c r="C40" s="22" t="s">
        <v>35</v>
      </c>
      <c r="D40" s="4" t="s">
        <v>11</v>
      </c>
      <c r="E40" s="5">
        <v>186</v>
      </c>
      <c r="F40" s="5">
        <v>186</v>
      </c>
      <c r="G40" s="5">
        <v>1</v>
      </c>
      <c r="H40" s="5">
        <v>186</v>
      </c>
      <c r="I40" s="61" t="str">
        <f t="shared" si="0"/>
        <v>Marianne Cirotzki</v>
      </c>
      <c r="J40" s="59">
        <f t="shared" si="1"/>
        <v>1</v>
      </c>
    </row>
    <row r="41" spans="2:10" x14ac:dyDescent="0.25">
      <c r="B41" s="19">
        <f t="shared" si="2"/>
        <v>38</v>
      </c>
      <c r="C41" s="22" t="s">
        <v>71</v>
      </c>
      <c r="D41" s="4" t="s">
        <v>0</v>
      </c>
      <c r="E41" s="5">
        <v>108</v>
      </c>
      <c r="F41" s="5">
        <v>108</v>
      </c>
      <c r="G41" s="5">
        <v>1</v>
      </c>
      <c r="H41" s="5">
        <v>108</v>
      </c>
      <c r="I41" s="61" t="str">
        <f t="shared" si="0"/>
        <v>Linda Stein</v>
      </c>
      <c r="J41" s="59">
        <f t="shared" si="1"/>
        <v>1</v>
      </c>
    </row>
    <row r="42" spans="2:10" x14ac:dyDescent="0.25">
      <c r="B42" s="19">
        <f t="shared" si="2"/>
        <v>39</v>
      </c>
      <c r="C42" s="22"/>
      <c r="D42" s="4" t="s">
        <v>10</v>
      </c>
      <c r="E42" s="5"/>
      <c r="F42" s="5"/>
      <c r="G42" s="5"/>
      <c r="H42" s="5"/>
      <c r="I42" s="61">
        <f t="shared" si="0"/>
        <v>0</v>
      </c>
      <c r="J42" s="59">
        <f t="shared" si="1"/>
        <v>0</v>
      </c>
    </row>
    <row r="43" spans="2:10" x14ac:dyDescent="0.25">
      <c r="B43" s="19">
        <f t="shared" si="2"/>
        <v>40</v>
      </c>
      <c r="C43" s="22"/>
      <c r="D43" s="4" t="s">
        <v>10</v>
      </c>
      <c r="E43" s="5"/>
      <c r="F43" s="5"/>
      <c r="G43" s="5"/>
      <c r="H43" s="5"/>
      <c r="I43" s="61">
        <f t="shared" si="0"/>
        <v>0</v>
      </c>
      <c r="J43" s="59">
        <f t="shared" si="1"/>
        <v>0</v>
      </c>
    </row>
    <row r="44" spans="2:10" x14ac:dyDescent="0.25">
      <c r="B44" s="19">
        <f t="shared" si="2"/>
        <v>41</v>
      </c>
      <c r="C44" s="22"/>
      <c r="D44" s="4" t="s">
        <v>10</v>
      </c>
      <c r="E44" s="5"/>
      <c r="F44" s="5"/>
      <c r="G44" s="5"/>
      <c r="H44" s="5"/>
      <c r="I44" s="61">
        <f t="shared" si="0"/>
        <v>0</v>
      </c>
      <c r="J44" s="59">
        <f t="shared" si="1"/>
        <v>0</v>
      </c>
    </row>
    <row r="45" spans="2:10" x14ac:dyDescent="0.25">
      <c r="B45" s="19">
        <f t="shared" si="2"/>
        <v>42</v>
      </c>
      <c r="C45" s="22" t="s">
        <v>40</v>
      </c>
      <c r="D45" s="4" t="s">
        <v>14</v>
      </c>
      <c r="E45" s="5">
        <v>700</v>
      </c>
      <c r="F45" s="5">
        <v>82</v>
      </c>
      <c r="G45" s="5">
        <v>20</v>
      </c>
      <c r="H45" s="5">
        <v>5182</v>
      </c>
      <c r="I45" s="61" t="str">
        <f t="shared" si="0"/>
        <v>Hans Harald Nes</v>
      </c>
      <c r="J45" s="59">
        <f t="shared" si="1"/>
        <v>1</v>
      </c>
    </row>
    <row r="46" spans="2:10" x14ac:dyDescent="0.25">
      <c r="B46" s="19">
        <f t="shared" si="2"/>
        <v>43</v>
      </c>
      <c r="C46" s="22"/>
      <c r="D46" s="4" t="s">
        <v>10</v>
      </c>
      <c r="E46" s="5"/>
      <c r="F46" s="5"/>
      <c r="G46" s="5"/>
      <c r="H46" s="5"/>
      <c r="I46" s="61">
        <f t="shared" si="0"/>
        <v>0</v>
      </c>
      <c r="J46" s="59">
        <f t="shared" si="1"/>
        <v>0</v>
      </c>
    </row>
    <row r="47" spans="2:10" x14ac:dyDescent="0.25">
      <c r="B47" s="19">
        <f t="shared" si="2"/>
        <v>44</v>
      </c>
      <c r="C47" s="22"/>
      <c r="D47" s="4" t="s">
        <v>10</v>
      </c>
      <c r="E47" s="5"/>
      <c r="F47" s="5"/>
      <c r="G47" s="5"/>
      <c r="H47" s="5"/>
      <c r="I47" s="61">
        <f t="shared" si="0"/>
        <v>0</v>
      </c>
      <c r="J47" s="59">
        <f t="shared" si="1"/>
        <v>0</v>
      </c>
    </row>
    <row r="48" spans="2:10" x14ac:dyDescent="0.25">
      <c r="B48" s="19">
        <f t="shared" si="2"/>
        <v>45</v>
      </c>
      <c r="C48" s="22" t="s">
        <v>81</v>
      </c>
      <c r="D48" s="4" t="s">
        <v>13</v>
      </c>
      <c r="E48" s="5">
        <v>844</v>
      </c>
      <c r="F48" s="5">
        <v>68</v>
      </c>
      <c r="G48" s="5">
        <v>16</v>
      </c>
      <c r="H48" s="5">
        <v>6755</v>
      </c>
      <c r="I48" s="61" t="str">
        <f t="shared" si="0"/>
        <v>Steinar Moen</v>
      </c>
      <c r="J48" s="59">
        <f t="shared" si="1"/>
        <v>1</v>
      </c>
    </row>
    <row r="49" spans="2:10" x14ac:dyDescent="0.25">
      <c r="B49" s="19">
        <f t="shared" si="2"/>
        <v>46</v>
      </c>
      <c r="C49" s="22" t="s">
        <v>72</v>
      </c>
      <c r="D49" s="4" t="s">
        <v>0</v>
      </c>
      <c r="E49" s="5">
        <v>414</v>
      </c>
      <c r="F49" s="5">
        <v>54</v>
      </c>
      <c r="G49" s="5">
        <v>27</v>
      </c>
      <c r="H49" s="5">
        <v>5066</v>
      </c>
      <c r="I49" s="61" t="str">
        <f t="shared" si="0"/>
        <v>Ravnestad</v>
      </c>
      <c r="J49" s="59">
        <f t="shared" si="1"/>
        <v>1</v>
      </c>
    </row>
    <row r="50" spans="2:10" x14ac:dyDescent="0.25">
      <c r="B50" s="19">
        <f t="shared" si="2"/>
        <v>47</v>
      </c>
      <c r="C50" s="22" t="s">
        <v>61</v>
      </c>
      <c r="D50" s="4" t="s">
        <v>8</v>
      </c>
      <c r="E50" s="5"/>
      <c r="F50" s="5"/>
      <c r="G50" s="5"/>
      <c r="H50" s="5"/>
      <c r="I50" s="61" t="str">
        <f t="shared" si="0"/>
        <v>Bjarte Kjos</v>
      </c>
      <c r="J50" s="59">
        <f t="shared" si="1"/>
        <v>1</v>
      </c>
    </row>
    <row r="51" spans="2:10" x14ac:dyDescent="0.25">
      <c r="B51" s="19">
        <f t="shared" si="2"/>
        <v>48</v>
      </c>
      <c r="C51" s="22" t="s">
        <v>67</v>
      </c>
      <c r="D51" s="4" t="s">
        <v>12</v>
      </c>
      <c r="E51" s="5">
        <v>658</v>
      </c>
      <c r="F51" s="5">
        <v>68</v>
      </c>
      <c r="G51" s="5">
        <v>17</v>
      </c>
      <c r="H51" s="5">
        <v>3056</v>
      </c>
      <c r="I51" s="61" t="str">
        <f t="shared" si="0"/>
        <v>Tor Helge Solberg</v>
      </c>
      <c r="J51" s="59">
        <f t="shared" si="1"/>
        <v>1</v>
      </c>
    </row>
    <row r="52" spans="2:10" x14ac:dyDescent="0.25">
      <c r="B52" s="19">
        <f t="shared" si="2"/>
        <v>49</v>
      </c>
      <c r="C52" s="22" t="s">
        <v>62</v>
      </c>
      <c r="D52" s="4" t="s">
        <v>8</v>
      </c>
      <c r="E52" s="5"/>
      <c r="F52" s="5"/>
      <c r="G52" s="5"/>
      <c r="H52" s="5"/>
      <c r="I52" s="61" t="str">
        <f t="shared" si="0"/>
        <v>Glenn Ove Berdal</v>
      </c>
      <c r="J52" s="59">
        <f t="shared" si="1"/>
        <v>1</v>
      </c>
    </row>
    <row r="53" spans="2:10" x14ac:dyDescent="0.25">
      <c r="B53" s="19">
        <f t="shared" si="2"/>
        <v>50</v>
      </c>
      <c r="C53" s="22" t="s">
        <v>68</v>
      </c>
      <c r="D53" s="4" t="s">
        <v>12</v>
      </c>
      <c r="E53" s="5"/>
      <c r="F53" s="5"/>
      <c r="G53" s="5"/>
      <c r="H53" s="5"/>
      <c r="I53" s="61" t="str">
        <f t="shared" si="0"/>
        <v>Terje Kvam</v>
      </c>
      <c r="J53" s="59">
        <f t="shared" si="1"/>
        <v>1</v>
      </c>
    </row>
    <row r="54" spans="2:10" x14ac:dyDescent="0.25">
      <c r="B54" s="19">
        <f t="shared" si="2"/>
        <v>51</v>
      </c>
      <c r="C54" s="22" t="s">
        <v>63</v>
      </c>
      <c r="D54" s="4" t="s">
        <v>8</v>
      </c>
      <c r="E54" s="5">
        <v>746</v>
      </c>
      <c r="F54" s="5">
        <v>126</v>
      </c>
      <c r="G54" s="5">
        <v>4</v>
      </c>
      <c r="H54" s="5">
        <v>1236</v>
      </c>
      <c r="I54" s="61" t="str">
        <f t="shared" si="0"/>
        <v>Herman Bremer</v>
      </c>
      <c r="J54" s="59">
        <f t="shared" si="1"/>
        <v>1</v>
      </c>
    </row>
    <row r="55" spans="2:10" x14ac:dyDescent="0.25">
      <c r="B55" s="19">
        <f t="shared" si="2"/>
        <v>52</v>
      </c>
      <c r="C55" s="22" t="s">
        <v>64</v>
      </c>
      <c r="D55" s="4" t="s">
        <v>8</v>
      </c>
      <c r="E55" s="5">
        <v>38</v>
      </c>
      <c r="F55" s="5">
        <v>38</v>
      </c>
      <c r="G55" s="5">
        <v>1</v>
      </c>
      <c r="H55" s="5">
        <v>38</v>
      </c>
      <c r="I55" s="61" t="str">
        <f t="shared" si="0"/>
        <v>Tomas Acefjord</v>
      </c>
      <c r="J55" s="59">
        <f t="shared" si="1"/>
        <v>1</v>
      </c>
    </row>
    <row r="56" spans="2:10" x14ac:dyDescent="0.25">
      <c r="B56" s="19">
        <f t="shared" si="2"/>
        <v>53</v>
      </c>
      <c r="C56" s="22" t="s">
        <v>44</v>
      </c>
      <c r="D56" s="4" t="s">
        <v>9</v>
      </c>
      <c r="E56" s="5">
        <v>412</v>
      </c>
      <c r="F56" s="5">
        <v>74</v>
      </c>
      <c r="G56" s="5">
        <v>10</v>
      </c>
      <c r="H56" s="5">
        <v>1788</v>
      </c>
      <c r="I56" s="61" t="str">
        <f t="shared" si="0"/>
        <v>Simon Ackefjord</v>
      </c>
      <c r="J56" s="59">
        <f t="shared" si="1"/>
        <v>1</v>
      </c>
    </row>
    <row r="57" spans="2:10" x14ac:dyDescent="0.25">
      <c r="B57" s="19">
        <f t="shared" si="2"/>
        <v>54</v>
      </c>
      <c r="C57" s="22" t="s">
        <v>41</v>
      </c>
      <c r="D57" s="4" t="s">
        <v>14</v>
      </c>
      <c r="E57" s="5" t="s">
        <v>10</v>
      </c>
      <c r="F57" s="5" t="s">
        <v>10</v>
      </c>
      <c r="G57" s="5" t="s">
        <v>10</v>
      </c>
      <c r="H57" s="5" t="s">
        <v>10</v>
      </c>
      <c r="I57" s="61" t="str">
        <f t="shared" si="0"/>
        <v>Lars Magne Norheim</v>
      </c>
      <c r="J57" s="59">
        <f t="shared" si="1"/>
        <v>1</v>
      </c>
    </row>
    <row r="58" spans="2:10" x14ac:dyDescent="0.25">
      <c r="B58" s="19">
        <f t="shared" si="2"/>
        <v>55</v>
      </c>
      <c r="C58" s="22" t="s">
        <v>45</v>
      </c>
      <c r="D58" s="4" t="s">
        <v>11</v>
      </c>
      <c r="E58" s="5">
        <v>270</v>
      </c>
      <c r="F58" s="5">
        <v>42</v>
      </c>
      <c r="G58" s="5">
        <v>4</v>
      </c>
      <c r="H58" s="5">
        <v>570</v>
      </c>
      <c r="I58" s="61" t="str">
        <f t="shared" si="0"/>
        <v>Aud Linde</v>
      </c>
      <c r="J58" s="59">
        <f t="shared" si="1"/>
        <v>1</v>
      </c>
    </row>
    <row r="59" spans="2:10" x14ac:dyDescent="0.25">
      <c r="B59" s="19">
        <f t="shared" si="2"/>
        <v>56</v>
      </c>
      <c r="C59" s="22" t="s">
        <v>46</v>
      </c>
      <c r="D59" s="4" t="s">
        <v>14</v>
      </c>
      <c r="E59" s="5">
        <v>746</v>
      </c>
      <c r="F59" s="5">
        <v>66</v>
      </c>
      <c r="G59" s="5">
        <v>18</v>
      </c>
      <c r="H59" s="5">
        <v>5204</v>
      </c>
      <c r="I59" s="61" t="str">
        <f t="shared" si="0"/>
        <v>Trude Skjerven</v>
      </c>
      <c r="J59" s="59">
        <f t="shared" si="1"/>
        <v>1</v>
      </c>
    </row>
    <row r="60" spans="2:10" x14ac:dyDescent="0.25">
      <c r="B60" s="19">
        <f t="shared" si="2"/>
        <v>57</v>
      </c>
      <c r="C60" s="22" t="s">
        <v>77</v>
      </c>
      <c r="D60" s="4" t="s">
        <v>14</v>
      </c>
      <c r="E60" s="5">
        <v>486</v>
      </c>
      <c r="F60" s="5">
        <v>374</v>
      </c>
      <c r="G60" s="5">
        <v>2</v>
      </c>
      <c r="H60" s="5">
        <v>860</v>
      </c>
      <c r="I60" s="61" t="str">
        <f t="shared" si="0"/>
        <v>Kristian O og Endre Oklevik</v>
      </c>
      <c r="J60" s="59">
        <f t="shared" si="1"/>
        <v>1</v>
      </c>
    </row>
    <row r="61" spans="2:10" x14ac:dyDescent="0.25">
      <c r="B61" s="19">
        <f t="shared" si="2"/>
        <v>58</v>
      </c>
      <c r="C61" s="22" t="s">
        <v>69</v>
      </c>
      <c r="D61" s="4" t="s">
        <v>11</v>
      </c>
      <c r="E61" s="5">
        <v>388</v>
      </c>
      <c r="F61" s="5">
        <v>80</v>
      </c>
      <c r="G61" s="5">
        <v>7</v>
      </c>
      <c r="H61" s="5">
        <v>1370</v>
      </c>
      <c r="I61" s="61" t="str">
        <f t="shared" si="0"/>
        <v>Marta Linde</v>
      </c>
      <c r="J61" s="59">
        <f t="shared" si="1"/>
        <v>1</v>
      </c>
    </row>
    <row r="62" spans="2:10" x14ac:dyDescent="0.25">
      <c r="B62" s="19">
        <f t="shared" si="2"/>
        <v>59</v>
      </c>
      <c r="C62" s="22" t="s">
        <v>73</v>
      </c>
      <c r="D62" s="4" t="s">
        <v>0</v>
      </c>
      <c r="E62" s="5">
        <v>520</v>
      </c>
      <c r="F62" s="5">
        <v>54</v>
      </c>
      <c r="G62" s="5">
        <v>26</v>
      </c>
      <c r="H62" s="5">
        <v>3552</v>
      </c>
      <c r="I62" s="61" t="str">
        <f t="shared" si="0"/>
        <v>Linde Brusegard</v>
      </c>
      <c r="J62" s="59">
        <f t="shared" si="1"/>
        <v>1</v>
      </c>
    </row>
    <row r="63" spans="2:10" x14ac:dyDescent="0.25">
      <c r="B63" s="19">
        <f t="shared" si="2"/>
        <v>60</v>
      </c>
      <c r="C63" s="22" t="s">
        <v>76</v>
      </c>
      <c r="D63" s="4" t="s">
        <v>9</v>
      </c>
      <c r="E63" s="5"/>
      <c r="F63" s="5"/>
      <c r="G63" s="5"/>
      <c r="H63" s="5"/>
      <c r="I63" s="61" t="str">
        <f t="shared" si="0"/>
        <v>Theo Opem_Moen</v>
      </c>
      <c r="J63" s="59">
        <f t="shared" si="1"/>
        <v>1</v>
      </c>
    </row>
    <row r="64" spans="2:10" x14ac:dyDescent="0.25">
      <c r="B64" s="19">
        <f t="shared" si="2"/>
        <v>61</v>
      </c>
      <c r="C64" s="22" t="s">
        <v>74</v>
      </c>
      <c r="D64" s="4" t="s">
        <v>0</v>
      </c>
      <c r="E64" s="5"/>
      <c r="F64" s="5"/>
      <c r="G64" s="5"/>
      <c r="H64" s="5"/>
      <c r="I64" s="61" t="str">
        <f t="shared" si="0"/>
        <v>Aspelund</v>
      </c>
      <c r="J64" s="59">
        <f t="shared" si="1"/>
        <v>1</v>
      </c>
    </row>
    <row r="65" spans="2:10" x14ac:dyDescent="0.25">
      <c r="B65" s="19">
        <f t="shared" si="2"/>
        <v>62</v>
      </c>
      <c r="C65" s="22"/>
      <c r="D65" s="4" t="s">
        <v>10</v>
      </c>
      <c r="E65" s="5"/>
      <c r="F65" s="5"/>
      <c r="G65" s="5"/>
      <c r="H65" s="5"/>
      <c r="I65" s="61">
        <f t="shared" si="0"/>
        <v>0</v>
      </c>
      <c r="J65" s="59">
        <f t="shared" si="1"/>
        <v>0</v>
      </c>
    </row>
    <row r="66" spans="2:10" x14ac:dyDescent="0.25">
      <c r="B66" s="19">
        <f t="shared" si="2"/>
        <v>63</v>
      </c>
      <c r="C66" s="22"/>
      <c r="D66" s="4" t="s">
        <v>10</v>
      </c>
      <c r="E66" s="5"/>
      <c r="F66" s="5"/>
      <c r="G66" s="5"/>
      <c r="H66" s="5"/>
      <c r="I66" s="61">
        <f t="shared" si="0"/>
        <v>0</v>
      </c>
      <c r="J66" s="59">
        <f t="shared" si="1"/>
        <v>0</v>
      </c>
    </row>
    <row r="67" spans="2:10" x14ac:dyDescent="0.25">
      <c r="B67" s="19">
        <f t="shared" si="2"/>
        <v>64</v>
      </c>
      <c r="C67" s="22" t="s">
        <v>75</v>
      </c>
      <c r="D67" s="4" t="s">
        <v>0</v>
      </c>
      <c r="E67" s="5">
        <v>144</v>
      </c>
      <c r="F67" s="5">
        <v>42</v>
      </c>
      <c r="G67" s="5">
        <v>8</v>
      </c>
      <c r="H67" s="5">
        <v>724</v>
      </c>
      <c r="I67" s="61" t="str">
        <f t="shared" si="0"/>
        <v>Aspelund Linde</v>
      </c>
      <c r="J67" s="59">
        <f t="shared" si="1"/>
        <v>1</v>
      </c>
    </row>
    <row r="68" spans="2:10" x14ac:dyDescent="0.25">
      <c r="B68" s="19">
        <f t="shared" si="2"/>
        <v>65</v>
      </c>
      <c r="C68" s="22"/>
      <c r="D68" s="4" t="s">
        <v>10</v>
      </c>
      <c r="E68" s="5"/>
      <c r="F68" s="5"/>
      <c r="G68" s="5"/>
      <c r="H68" s="5"/>
      <c r="I68" s="61">
        <f t="shared" si="0"/>
        <v>0</v>
      </c>
      <c r="J68" s="59">
        <f t="shared" si="1"/>
        <v>0</v>
      </c>
    </row>
    <row r="69" spans="2:10" x14ac:dyDescent="0.25">
      <c r="B69" s="19">
        <f t="shared" si="2"/>
        <v>66</v>
      </c>
      <c r="C69" s="22"/>
      <c r="D69" s="4" t="s">
        <v>10</v>
      </c>
      <c r="E69" s="5"/>
      <c r="F69" s="5"/>
      <c r="G69" s="5"/>
      <c r="H69" s="5"/>
      <c r="I69" s="61">
        <f t="shared" ref="I69:I132" si="3">$C69</f>
        <v>0</v>
      </c>
      <c r="J69" s="59">
        <f t="shared" ref="J69:J132" si="4">IF(ISBLANK(C69),0,1)</f>
        <v>0</v>
      </c>
    </row>
    <row r="70" spans="2:10" x14ac:dyDescent="0.25">
      <c r="B70" s="19">
        <f t="shared" ref="B70:B133" si="5">B69+1</f>
        <v>67</v>
      </c>
      <c r="C70" s="22" t="s">
        <v>96</v>
      </c>
      <c r="D70" s="4" t="s">
        <v>0</v>
      </c>
      <c r="E70" s="5">
        <v>52</v>
      </c>
      <c r="F70" s="5">
        <v>52</v>
      </c>
      <c r="G70" s="5">
        <v>1</v>
      </c>
      <c r="H70" s="5">
        <v>52</v>
      </c>
      <c r="I70" s="61" t="str">
        <f t="shared" si="3"/>
        <v>Marte Moen</v>
      </c>
      <c r="J70" s="59">
        <f t="shared" si="4"/>
        <v>1</v>
      </c>
    </row>
    <row r="71" spans="2:10" x14ac:dyDescent="0.25">
      <c r="B71" s="19">
        <f t="shared" si="5"/>
        <v>68</v>
      </c>
      <c r="C71" s="22" t="s">
        <v>82</v>
      </c>
      <c r="D71" s="4" t="s">
        <v>14</v>
      </c>
      <c r="E71" s="5">
        <v>792</v>
      </c>
      <c r="F71" s="5">
        <v>300</v>
      </c>
      <c r="G71" s="5">
        <v>3</v>
      </c>
      <c r="H71" s="5">
        <v>1518</v>
      </c>
      <c r="I71" s="61" t="str">
        <f t="shared" si="3"/>
        <v>Odd Inge Hillestad</v>
      </c>
      <c r="J71" s="59">
        <f t="shared" si="4"/>
        <v>1</v>
      </c>
    </row>
    <row r="72" spans="2:10" x14ac:dyDescent="0.25">
      <c r="B72" s="19">
        <f t="shared" si="5"/>
        <v>69</v>
      </c>
      <c r="C72" s="22"/>
      <c r="D72" s="4" t="s">
        <v>10</v>
      </c>
      <c r="E72" s="5"/>
      <c r="F72" s="5"/>
      <c r="G72" s="5"/>
      <c r="H72" s="5"/>
      <c r="I72" s="61">
        <f t="shared" si="3"/>
        <v>0</v>
      </c>
      <c r="J72" s="59">
        <f t="shared" si="4"/>
        <v>0</v>
      </c>
    </row>
    <row r="73" spans="2:10" x14ac:dyDescent="0.25">
      <c r="B73" s="19">
        <f t="shared" si="5"/>
        <v>70</v>
      </c>
      <c r="C73" s="22"/>
      <c r="D73" s="4" t="s">
        <v>10</v>
      </c>
      <c r="E73" s="5"/>
      <c r="F73" s="5"/>
      <c r="G73" s="5"/>
      <c r="H73" s="5"/>
      <c r="I73" s="61">
        <f t="shared" si="3"/>
        <v>0</v>
      </c>
      <c r="J73" s="59">
        <f t="shared" si="4"/>
        <v>0</v>
      </c>
    </row>
    <row r="74" spans="2:10" x14ac:dyDescent="0.25">
      <c r="B74" s="19">
        <f t="shared" si="5"/>
        <v>71</v>
      </c>
      <c r="C74" s="22" t="s">
        <v>83</v>
      </c>
      <c r="D74" s="4" t="s">
        <v>14</v>
      </c>
      <c r="E74" s="5">
        <v>822</v>
      </c>
      <c r="F74" s="5">
        <v>120</v>
      </c>
      <c r="G74" s="5">
        <v>3</v>
      </c>
      <c r="H74" s="5">
        <v>1108</v>
      </c>
      <c r="I74" s="61" t="str">
        <f t="shared" si="3"/>
        <v>Tor og Anne Maria Bremer</v>
      </c>
      <c r="J74" s="59">
        <f t="shared" si="4"/>
        <v>1</v>
      </c>
    </row>
    <row r="75" spans="2:10" x14ac:dyDescent="0.25">
      <c r="B75" s="19">
        <f t="shared" si="5"/>
        <v>72</v>
      </c>
      <c r="C75" s="22" t="s">
        <v>98</v>
      </c>
      <c r="D75" s="4" t="s">
        <v>14</v>
      </c>
      <c r="E75" s="5">
        <v>478</v>
      </c>
      <c r="F75" s="5">
        <v>234</v>
      </c>
      <c r="G75" s="5">
        <v>3</v>
      </c>
      <c r="H75" s="5">
        <v>998</v>
      </c>
      <c r="I75" s="61" t="str">
        <f t="shared" si="3"/>
        <v>Kjetil Hamrum</v>
      </c>
      <c r="J75" s="59">
        <f t="shared" si="4"/>
        <v>1</v>
      </c>
    </row>
    <row r="76" spans="2:10" x14ac:dyDescent="0.25">
      <c r="B76" s="19">
        <f t="shared" si="5"/>
        <v>73</v>
      </c>
      <c r="C76" s="22"/>
      <c r="D76" s="4" t="s">
        <v>10</v>
      </c>
      <c r="E76" s="5"/>
      <c r="F76" s="5"/>
      <c r="G76" s="5"/>
      <c r="H76" s="5"/>
      <c r="I76" s="61">
        <f t="shared" si="3"/>
        <v>0</v>
      </c>
      <c r="J76" s="59">
        <f t="shared" si="4"/>
        <v>0</v>
      </c>
    </row>
    <row r="77" spans="2:10" x14ac:dyDescent="0.25">
      <c r="B77" s="19">
        <f t="shared" si="5"/>
        <v>74</v>
      </c>
      <c r="C77" s="22" t="s">
        <v>86</v>
      </c>
      <c r="D77" s="4" t="s">
        <v>14</v>
      </c>
      <c r="E77" s="5">
        <v>552</v>
      </c>
      <c r="F77" s="5">
        <v>200</v>
      </c>
      <c r="G77" s="5">
        <v>3</v>
      </c>
      <c r="H77" s="5">
        <v>1110</v>
      </c>
      <c r="I77" s="61" t="str">
        <f t="shared" si="3"/>
        <v>Therese Sterri</v>
      </c>
      <c r="J77" s="59">
        <f t="shared" si="4"/>
        <v>1</v>
      </c>
    </row>
    <row r="78" spans="2:10" x14ac:dyDescent="0.25">
      <c r="B78" s="19">
        <f t="shared" si="5"/>
        <v>75</v>
      </c>
      <c r="C78" s="22" t="s">
        <v>84</v>
      </c>
      <c r="D78" s="4" t="s">
        <v>9</v>
      </c>
      <c r="E78" s="5"/>
      <c r="F78" s="5"/>
      <c r="G78" s="5"/>
      <c r="H78" s="5"/>
      <c r="I78" s="61" t="str">
        <f t="shared" si="3"/>
        <v>Lilly Flåten</v>
      </c>
      <c r="J78" s="59">
        <f t="shared" si="4"/>
        <v>1</v>
      </c>
    </row>
    <row r="79" spans="2:10" x14ac:dyDescent="0.25">
      <c r="B79" s="19">
        <f t="shared" si="5"/>
        <v>76</v>
      </c>
      <c r="C79" s="22" t="s">
        <v>85</v>
      </c>
      <c r="D79" s="4" t="s">
        <v>9</v>
      </c>
      <c r="E79" s="5"/>
      <c r="F79" s="5"/>
      <c r="G79" s="5"/>
      <c r="H79" s="5"/>
      <c r="I79" s="61" t="str">
        <f t="shared" si="3"/>
        <v>Kasper Eide Ylvisåker</v>
      </c>
      <c r="J79" s="59">
        <f t="shared" si="4"/>
        <v>1</v>
      </c>
    </row>
    <row r="80" spans="2:10" x14ac:dyDescent="0.25">
      <c r="B80" s="19">
        <f t="shared" si="5"/>
        <v>77</v>
      </c>
      <c r="C80" s="22" t="s">
        <v>87</v>
      </c>
      <c r="D80" s="4" t="s">
        <v>14</v>
      </c>
      <c r="E80" s="5">
        <v>556</v>
      </c>
      <c r="F80" s="5">
        <v>148</v>
      </c>
      <c r="G80" s="5">
        <v>4</v>
      </c>
      <c r="H80" s="5">
        <v>1350</v>
      </c>
      <c r="I80" s="61" t="str">
        <f t="shared" si="3"/>
        <v>Torgeir Kjos Venjum</v>
      </c>
      <c r="J80" s="59">
        <f t="shared" si="4"/>
        <v>1</v>
      </c>
    </row>
    <row r="81" spans="2:10" x14ac:dyDescent="0.25">
      <c r="B81" s="19">
        <f t="shared" si="5"/>
        <v>78</v>
      </c>
      <c r="C81" s="22" t="s">
        <v>88</v>
      </c>
      <c r="D81" s="4" t="s">
        <v>8</v>
      </c>
      <c r="E81" s="5">
        <v>476</v>
      </c>
      <c r="F81" s="5">
        <v>230</v>
      </c>
      <c r="G81" s="5">
        <v>5</v>
      </c>
      <c r="H81" s="5">
        <v>1614</v>
      </c>
      <c r="I81" s="61" t="str">
        <f t="shared" si="3"/>
        <v>Ole Johan Orrestad</v>
      </c>
      <c r="J81" s="59">
        <f t="shared" si="4"/>
        <v>1</v>
      </c>
    </row>
    <row r="82" spans="2:10" x14ac:dyDescent="0.25">
      <c r="B82" s="19">
        <f t="shared" si="5"/>
        <v>79</v>
      </c>
      <c r="C82" s="22" t="s">
        <v>89</v>
      </c>
      <c r="D82" s="4" t="s">
        <v>9</v>
      </c>
      <c r="E82" s="5">
        <v>138</v>
      </c>
      <c r="F82" s="5">
        <v>138</v>
      </c>
      <c r="G82" s="5">
        <v>1</v>
      </c>
      <c r="H82" s="5">
        <v>138</v>
      </c>
      <c r="I82" s="61" t="str">
        <f t="shared" si="3"/>
        <v>Jørgen Flatland</v>
      </c>
      <c r="J82" s="59">
        <f t="shared" si="4"/>
        <v>1</v>
      </c>
    </row>
    <row r="83" spans="2:10" x14ac:dyDescent="0.25">
      <c r="B83" s="19">
        <f t="shared" si="5"/>
        <v>80</v>
      </c>
      <c r="C83" s="22" t="s">
        <v>90</v>
      </c>
      <c r="D83" s="4" t="s">
        <v>9</v>
      </c>
      <c r="E83" s="5"/>
      <c r="F83" s="5"/>
      <c r="G83" s="5"/>
      <c r="H83" s="5"/>
      <c r="I83" s="61" t="str">
        <f t="shared" si="3"/>
        <v>Ingrid Jåstad</v>
      </c>
      <c r="J83" s="59">
        <f t="shared" si="4"/>
        <v>1</v>
      </c>
    </row>
    <row r="84" spans="2:10" x14ac:dyDescent="0.25">
      <c r="B84" s="19">
        <f t="shared" si="5"/>
        <v>81</v>
      </c>
      <c r="E84" s="5"/>
      <c r="F84" s="5"/>
      <c r="G84" s="5"/>
      <c r="H84" s="5"/>
      <c r="I84" s="61">
        <f t="shared" si="3"/>
        <v>0</v>
      </c>
      <c r="J84" s="59">
        <f t="shared" si="4"/>
        <v>0</v>
      </c>
    </row>
    <row r="85" spans="2:10" x14ac:dyDescent="0.25">
      <c r="B85" s="19">
        <f t="shared" si="5"/>
        <v>82</v>
      </c>
      <c r="C85" s="22" t="s">
        <v>91</v>
      </c>
      <c r="D85" s="4" t="s">
        <v>9</v>
      </c>
      <c r="E85" s="5"/>
      <c r="F85" s="5"/>
      <c r="G85" s="5"/>
      <c r="H85" s="5"/>
      <c r="I85" s="61" t="str">
        <f t="shared" si="3"/>
        <v>Ingeborg Sanden</v>
      </c>
      <c r="J85" s="59">
        <f>IF(ISBLANK(#REF!),0,1)</f>
        <v>1</v>
      </c>
    </row>
    <row r="86" spans="2:10" x14ac:dyDescent="0.25">
      <c r="B86" s="19">
        <f t="shared" si="5"/>
        <v>83</v>
      </c>
      <c r="C86" s="22" t="s">
        <v>93</v>
      </c>
      <c r="D86" s="4" t="s">
        <v>0</v>
      </c>
      <c r="E86" s="5"/>
      <c r="F86" s="5"/>
      <c r="G86" s="5"/>
      <c r="H86" s="5"/>
      <c r="I86" s="61" t="str">
        <f t="shared" si="3"/>
        <v>Baste Alltun</v>
      </c>
      <c r="J86" s="59">
        <f t="shared" si="4"/>
        <v>1</v>
      </c>
    </row>
    <row r="87" spans="2:10" x14ac:dyDescent="0.25">
      <c r="B87" s="19">
        <f t="shared" si="5"/>
        <v>84</v>
      </c>
      <c r="C87" s="22" t="s">
        <v>92</v>
      </c>
      <c r="D87" s="4" t="s">
        <v>14</v>
      </c>
      <c r="E87" s="5">
        <v>562</v>
      </c>
      <c r="F87" s="5">
        <v>106</v>
      </c>
      <c r="G87" s="5">
        <v>2</v>
      </c>
      <c r="H87" s="5">
        <v>670</v>
      </c>
      <c r="I87" s="61" t="str">
        <f t="shared" si="3"/>
        <v>Jan Erik Røneid</v>
      </c>
      <c r="J87" s="59">
        <f t="shared" si="4"/>
        <v>1</v>
      </c>
    </row>
    <row r="88" spans="2:10" x14ac:dyDescent="0.25">
      <c r="B88" s="19">
        <f t="shared" si="5"/>
        <v>85</v>
      </c>
      <c r="C88" s="22" t="s">
        <v>94</v>
      </c>
      <c r="D88" s="4" t="s">
        <v>9</v>
      </c>
      <c r="E88" s="5">
        <v>0</v>
      </c>
      <c r="F88" s="5">
        <v>0</v>
      </c>
      <c r="G88" s="5">
        <v>0</v>
      </c>
      <c r="H88" s="5">
        <v>0</v>
      </c>
      <c r="I88" s="61" t="str">
        <f t="shared" si="3"/>
        <v>Sander Johannesen</v>
      </c>
      <c r="J88" s="59">
        <f t="shared" si="4"/>
        <v>1</v>
      </c>
    </row>
    <row r="89" spans="2:10" x14ac:dyDescent="0.25">
      <c r="B89" s="19">
        <f t="shared" si="5"/>
        <v>86</v>
      </c>
      <c r="C89" s="22" t="s">
        <v>99</v>
      </c>
      <c r="D89" s="4" t="s">
        <v>13</v>
      </c>
      <c r="E89" s="5">
        <v>1128</v>
      </c>
      <c r="F89" s="5">
        <v>438</v>
      </c>
      <c r="G89" s="5">
        <v>3</v>
      </c>
      <c r="H89" s="5">
        <v>2208</v>
      </c>
      <c r="I89" s="61" t="str">
        <f t="shared" si="3"/>
        <v>John Borvik</v>
      </c>
      <c r="J89" s="59">
        <f t="shared" si="4"/>
        <v>1</v>
      </c>
    </row>
    <row r="90" spans="2:10" x14ac:dyDescent="0.25">
      <c r="B90" s="19">
        <f t="shared" si="5"/>
        <v>87</v>
      </c>
      <c r="C90" s="22" t="s">
        <v>95</v>
      </c>
      <c r="D90" s="4" t="s">
        <v>9</v>
      </c>
      <c r="E90" s="5">
        <v>276</v>
      </c>
      <c r="F90" s="5">
        <v>276</v>
      </c>
      <c r="G90" s="5">
        <v>1</v>
      </c>
      <c r="H90" s="5">
        <v>276</v>
      </c>
      <c r="I90" s="61" t="str">
        <f t="shared" si="3"/>
        <v>Hege Lomheim</v>
      </c>
      <c r="J90" s="59">
        <f t="shared" si="4"/>
        <v>1</v>
      </c>
    </row>
    <row r="91" spans="2:10" x14ac:dyDescent="0.25">
      <c r="B91" s="19">
        <f t="shared" si="5"/>
        <v>88</v>
      </c>
      <c r="C91" s="22" t="s">
        <v>97</v>
      </c>
      <c r="D91" s="4" t="s">
        <v>14</v>
      </c>
      <c r="E91" s="5">
        <v>358</v>
      </c>
      <c r="F91" s="5">
        <v>276</v>
      </c>
      <c r="G91" s="5">
        <v>2</v>
      </c>
      <c r="H91" s="5">
        <v>636</v>
      </c>
      <c r="I91" s="61" t="str">
        <f t="shared" si="3"/>
        <v>Vegard Lomheim</v>
      </c>
      <c r="J91" s="59">
        <f t="shared" si="4"/>
        <v>1</v>
      </c>
    </row>
    <row r="92" spans="2:10" x14ac:dyDescent="0.25">
      <c r="B92" s="19">
        <f t="shared" si="5"/>
        <v>89</v>
      </c>
      <c r="C92" s="22"/>
      <c r="D92" s="4" t="s">
        <v>10</v>
      </c>
      <c r="E92" s="5"/>
      <c r="F92" s="5"/>
      <c r="G92" s="5"/>
      <c r="H92" s="5"/>
      <c r="I92" s="61">
        <f t="shared" si="3"/>
        <v>0</v>
      </c>
      <c r="J92" s="59">
        <f t="shared" si="4"/>
        <v>0</v>
      </c>
    </row>
    <row r="93" spans="2:10" x14ac:dyDescent="0.25">
      <c r="B93" s="19">
        <f t="shared" si="5"/>
        <v>90</v>
      </c>
      <c r="C93" s="22"/>
      <c r="D93" s="4" t="s">
        <v>10</v>
      </c>
      <c r="E93" s="5"/>
      <c r="F93" s="5"/>
      <c r="G93" s="5"/>
      <c r="H93" s="5"/>
      <c r="I93" s="61">
        <f t="shared" si="3"/>
        <v>0</v>
      </c>
      <c r="J93" s="59">
        <f t="shared" si="4"/>
        <v>0</v>
      </c>
    </row>
    <row r="94" spans="2:10" x14ac:dyDescent="0.25">
      <c r="B94" s="19">
        <f t="shared" si="5"/>
        <v>91</v>
      </c>
      <c r="C94" s="22"/>
      <c r="D94" s="4" t="s">
        <v>10</v>
      </c>
      <c r="E94" s="5"/>
      <c r="F94" s="5"/>
      <c r="G94" s="5"/>
      <c r="H94" s="5"/>
      <c r="I94" s="61">
        <f t="shared" si="3"/>
        <v>0</v>
      </c>
      <c r="J94" s="59">
        <f t="shared" si="4"/>
        <v>0</v>
      </c>
    </row>
    <row r="95" spans="2:10" x14ac:dyDescent="0.25">
      <c r="B95" s="19">
        <f t="shared" si="5"/>
        <v>92</v>
      </c>
      <c r="C95" s="22"/>
      <c r="D95" s="4" t="s">
        <v>10</v>
      </c>
      <c r="E95" s="5"/>
      <c r="F95" s="5"/>
      <c r="G95" s="5"/>
      <c r="H95" s="5"/>
      <c r="I95" s="61">
        <f t="shared" si="3"/>
        <v>0</v>
      </c>
      <c r="J95" s="59">
        <f t="shared" si="4"/>
        <v>0</v>
      </c>
    </row>
    <row r="96" spans="2:10" x14ac:dyDescent="0.25">
      <c r="B96" s="19">
        <f t="shared" si="5"/>
        <v>93</v>
      </c>
      <c r="C96" s="22"/>
      <c r="D96" s="4" t="s">
        <v>10</v>
      </c>
      <c r="E96" s="5"/>
      <c r="F96" s="5"/>
      <c r="G96" s="5"/>
      <c r="H96" s="5"/>
      <c r="I96" s="61">
        <f t="shared" si="3"/>
        <v>0</v>
      </c>
      <c r="J96" s="59">
        <f t="shared" si="4"/>
        <v>0</v>
      </c>
    </row>
    <row r="97" spans="2:10" x14ac:dyDescent="0.25">
      <c r="B97" s="19">
        <f t="shared" si="5"/>
        <v>94</v>
      </c>
      <c r="C97" s="22"/>
      <c r="D97" s="4" t="s">
        <v>10</v>
      </c>
      <c r="E97" s="5"/>
      <c r="F97" s="5"/>
      <c r="G97" s="5"/>
      <c r="H97" s="5"/>
      <c r="I97" s="61">
        <f t="shared" si="3"/>
        <v>0</v>
      </c>
      <c r="J97" s="59">
        <f t="shared" si="4"/>
        <v>0</v>
      </c>
    </row>
    <row r="98" spans="2:10" x14ac:dyDescent="0.25">
      <c r="B98" s="19">
        <f t="shared" si="5"/>
        <v>95</v>
      </c>
      <c r="C98" s="22"/>
      <c r="D98" s="4" t="s">
        <v>10</v>
      </c>
      <c r="E98" s="5"/>
      <c r="F98" s="5"/>
      <c r="G98" s="5"/>
      <c r="H98" s="5"/>
      <c r="I98" s="61">
        <f t="shared" si="3"/>
        <v>0</v>
      </c>
      <c r="J98" s="59">
        <f t="shared" si="4"/>
        <v>0</v>
      </c>
    </row>
    <row r="99" spans="2:10" x14ac:dyDescent="0.25">
      <c r="B99" s="19">
        <f t="shared" si="5"/>
        <v>96</v>
      </c>
      <c r="C99" s="22"/>
      <c r="D99" s="4" t="s">
        <v>10</v>
      </c>
      <c r="E99" s="5"/>
      <c r="F99" s="5"/>
      <c r="G99" s="5"/>
      <c r="H99" s="5"/>
      <c r="I99" s="61">
        <f t="shared" si="3"/>
        <v>0</v>
      </c>
      <c r="J99" s="59">
        <f t="shared" si="4"/>
        <v>0</v>
      </c>
    </row>
    <row r="100" spans="2:10" x14ac:dyDescent="0.25">
      <c r="B100" s="19">
        <f t="shared" si="5"/>
        <v>97</v>
      </c>
      <c r="C100" s="22"/>
      <c r="D100" s="4" t="s">
        <v>10</v>
      </c>
      <c r="E100" s="5"/>
      <c r="F100" s="5"/>
      <c r="G100" s="5"/>
      <c r="H100" s="5"/>
      <c r="I100" s="61">
        <f t="shared" si="3"/>
        <v>0</v>
      </c>
      <c r="J100" s="59">
        <f t="shared" si="4"/>
        <v>0</v>
      </c>
    </row>
    <row r="101" spans="2:10" x14ac:dyDescent="0.25">
      <c r="B101" s="19">
        <f t="shared" si="5"/>
        <v>98</v>
      </c>
      <c r="C101" s="22"/>
      <c r="D101" s="4" t="s">
        <v>10</v>
      </c>
      <c r="E101" s="5"/>
      <c r="F101" s="5"/>
      <c r="G101" s="5"/>
      <c r="H101" s="5"/>
      <c r="I101" s="61">
        <f t="shared" si="3"/>
        <v>0</v>
      </c>
      <c r="J101" s="59">
        <f t="shared" si="4"/>
        <v>0</v>
      </c>
    </row>
    <row r="102" spans="2:10" x14ac:dyDescent="0.25">
      <c r="B102" s="19">
        <f t="shared" si="5"/>
        <v>99</v>
      </c>
      <c r="C102" s="22"/>
      <c r="D102" s="4" t="s">
        <v>10</v>
      </c>
      <c r="E102" s="5"/>
      <c r="F102" s="5"/>
      <c r="G102" s="5"/>
      <c r="H102" s="5"/>
      <c r="I102" s="61">
        <f t="shared" si="3"/>
        <v>0</v>
      </c>
      <c r="J102" s="59">
        <f t="shared" si="4"/>
        <v>0</v>
      </c>
    </row>
    <row r="103" spans="2:10" x14ac:dyDescent="0.25">
      <c r="B103" s="19">
        <f t="shared" si="5"/>
        <v>100</v>
      </c>
      <c r="C103" s="22"/>
      <c r="D103" s="4" t="s">
        <v>10</v>
      </c>
      <c r="E103" s="5"/>
      <c r="F103" s="5"/>
      <c r="G103" s="5"/>
      <c r="H103" s="5"/>
      <c r="I103" s="61">
        <f t="shared" si="3"/>
        <v>0</v>
      </c>
      <c r="J103" s="59">
        <f t="shared" si="4"/>
        <v>0</v>
      </c>
    </row>
    <row r="104" spans="2:10" x14ac:dyDescent="0.25">
      <c r="B104" s="19">
        <f t="shared" si="5"/>
        <v>101</v>
      </c>
      <c r="C104" s="22"/>
      <c r="D104" s="4" t="s">
        <v>10</v>
      </c>
      <c r="E104" s="5"/>
      <c r="F104" s="5"/>
      <c r="G104" s="5"/>
      <c r="H104" s="5"/>
      <c r="I104" s="61">
        <f t="shared" si="3"/>
        <v>0</v>
      </c>
      <c r="J104" s="59">
        <f t="shared" si="4"/>
        <v>0</v>
      </c>
    </row>
    <row r="105" spans="2:10" x14ac:dyDescent="0.25">
      <c r="B105" s="19">
        <f t="shared" si="5"/>
        <v>102</v>
      </c>
      <c r="C105" s="22"/>
      <c r="D105" s="4" t="s">
        <v>10</v>
      </c>
      <c r="E105" s="5"/>
      <c r="F105" s="5"/>
      <c r="G105" s="5"/>
      <c r="H105" s="5"/>
      <c r="I105" s="61">
        <f t="shared" si="3"/>
        <v>0</v>
      </c>
      <c r="J105" s="59">
        <f t="shared" si="4"/>
        <v>0</v>
      </c>
    </row>
    <row r="106" spans="2:10" x14ac:dyDescent="0.25">
      <c r="B106" s="19">
        <f t="shared" si="5"/>
        <v>103</v>
      </c>
      <c r="C106" s="22"/>
      <c r="D106" s="4" t="s">
        <v>10</v>
      </c>
      <c r="E106" s="5"/>
      <c r="F106" s="5"/>
      <c r="G106" s="5"/>
      <c r="H106" s="5"/>
      <c r="I106" s="61">
        <f t="shared" si="3"/>
        <v>0</v>
      </c>
      <c r="J106" s="59">
        <f t="shared" si="4"/>
        <v>0</v>
      </c>
    </row>
    <row r="107" spans="2:10" x14ac:dyDescent="0.25">
      <c r="B107" s="19">
        <f t="shared" si="5"/>
        <v>104</v>
      </c>
      <c r="C107" s="22"/>
      <c r="D107" s="4" t="s">
        <v>10</v>
      </c>
      <c r="E107" s="5"/>
      <c r="F107" s="5"/>
      <c r="G107" s="5"/>
      <c r="H107" s="5"/>
      <c r="I107" s="61">
        <f t="shared" si="3"/>
        <v>0</v>
      </c>
      <c r="J107" s="59">
        <f t="shared" si="4"/>
        <v>0</v>
      </c>
    </row>
    <row r="108" spans="2:10" x14ac:dyDescent="0.25">
      <c r="B108" s="19">
        <f t="shared" si="5"/>
        <v>105</v>
      </c>
      <c r="C108" s="22"/>
      <c r="D108" s="4" t="s">
        <v>10</v>
      </c>
      <c r="E108" s="5"/>
      <c r="F108" s="5"/>
      <c r="G108" s="5"/>
      <c r="H108" s="5"/>
      <c r="I108" s="61">
        <f t="shared" si="3"/>
        <v>0</v>
      </c>
      <c r="J108" s="59">
        <f t="shared" si="4"/>
        <v>0</v>
      </c>
    </row>
    <row r="109" spans="2:10" x14ac:dyDescent="0.25">
      <c r="B109" s="19">
        <f t="shared" si="5"/>
        <v>106</v>
      </c>
      <c r="C109" s="22"/>
      <c r="D109" s="4" t="s">
        <v>10</v>
      </c>
      <c r="E109" s="5"/>
      <c r="F109" s="5"/>
      <c r="G109" s="5"/>
      <c r="H109" s="5"/>
      <c r="I109" s="61">
        <f t="shared" si="3"/>
        <v>0</v>
      </c>
      <c r="J109" s="59">
        <f t="shared" si="4"/>
        <v>0</v>
      </c>
    </row>
    <row r="110" spans="2:10" x14ac:dyDescent="0.25">
      <c r="B110" s="19">
        <f t="shared" si="5"/>
        <v>107</v>
      </c>
      <c r="C110" s="22"/>
      <c r="D110" s="4" t="s">
        <v>10</v>
      </c>
      <c r="E110" s="5"/>
      <c r="F110" s="5"/>
      <c r="G110" s="5"/>
      <c r="H110" s="5"/>
      <c r="I110" s="61">
        <f t="shared" si="3"/>
        <v>0</v>
      </c>
      <c r="J110" s="59">
        <f t="shared" si="4"/>
        <v>0</v>
      </c>
    </row>
    <row r="111" spans="2:10" x14ac:dyDescent="0.25">
      <c r="B111" s="19">
        <f t="shared" si="5"/>
        <v>108</v>
      </c>
      <c r="C111" s="22"/>
      <c r="D111" s="4" t="s">
        <v>10</v>
      </c>
      <c r="E111" s="5"/>
      <c r="F111" s="5"/>
      <c r="G111" s="5"/>
      <c r="H111" s="5"/>
      <c r="I111" s="61">
        <f t="shared" si="3"/>
        <v>0</v>
      </c>
      <c r="J111" s="59">
        <f t="shared" si="4"/>
        <v>0</v>
      </c>
    </row>
    <row r="112" spans="2:10" x14ac:dyDescent="0.25">
      <c r="B112" s="19">
        <f t="shared" si="5"/>
        <v>109</v>
      </c>
      <c r="C112" s="22"/>
      <c r="D112" s="4" t="s">
        <v>10</v>
      </c>
      <c r="E112" s="5"/>
      <c r="F112" s="5"/>
      <c r="G112" s="5"/>
      <c r="H112" s="5"/>
      <c r="I112" s="61">
        <f t="shared" si="3"/>
        <v>0</v>
      </c>
      <c r="J112" s="59">
        <f t="shared" si="4"/>
        <v>0</v>
      </c>
    </row>
    <row r="113" spans="2:10" x14ac:dyDescent="0.25">
      <c r="B113" s="19">
        <f t="shared" si="5"/>
        <v>110</v>
      </c>
      <c r="C113" s="22"/>
      <c r="D113" s="4" t="s">
        <v>10</v>
      </c>
      <c r="E113" s="5"/>
      <c r="F113" s="5"/>
      <c r="G113" s="5"/>
      <c r="H113" s="5"/>
      <c r="I113" s="61">
        <f t="shared" si="3"/>
        <v>0</v>
      </c>
      <c r="J113" s="59">
        <f t="shared" si="4"/>
        <v>0</v>
      </c>
    </row>
    <row r="114" spans="2:10" x14ac:dyDescent="0.25">
      <c r="B114" s="19">
        <f t="shared" si="5"/>
        <v>111</v>
      </c>
      <c r="C114" s="22"/>
      <c r="D114" s="4" t="s">
        <v>10</v>
      </c>
      <c r="E114" s="5"/>
      <c r="F114" s="5"/>
      <c r="G114" s="5"/>
      <c r="H114" s="5"/>
      <c r="I114" s="61">
        <f t="shared" si="3"/>
        <v>0</v>
      </c>
      <c r="J114" s="59">
        <f t="shared" si="4"/>
        <v>0</v>
      </c>
    </row>
    <row r="115" spans="2:10" x14ac:dyDescent="0.25">
      <c r="B115" s="19">
        <f t="shared" si="5"/>
        <v>112</v>
      </c>
      <c r="C115" s="22"/>
      <c r="D115" s="4" t="s">
        <v>10</v>
      </c>
      <c r="E115" s="5"/>
      <c r="F115" s="5"/>
      <c r="G115" s="5"/>
      <c r="H115" s="5"/>
      <c r="I115" s="61">
        <f t="shared" si="3"/>
        <v>0</v>
      </c>
      <c r="J115" s="59">
        <f t="shared" si="4"/>
        <v>0</v>
      </c>
    </row>
    <row r="116" spans="2:10" x14ac:dyDescent="0.25">
      <c r="B116" s="19">
        <f t="shared" si="5"/>
        <v>113</v>
      </c>
      <c r="C116" s="22"/>
      <c r="D116" s="4" t="s">
        <v>10</v>
      </c>
      <c r="E116" s="5"/>
      <c r="F116" s="5"/>
      <c r="G116" s="5"/>
      <c r="H116" s="5"/>
      <c r="I116" s="61">
        <f t="shared" si="3"/>
        <v>0</v>
      </c>
      <c r="J116" s="59">
        <f t="shared" si="4"/>
        <v>0</v>
      </c>
    </row>
    <row r="117" spans="2:10" x14ac:dyDescent="0.25">
      <c r="B117" s="19">
        <f t="shared" si="5"/>
        <v>114</v>
      </c>
      <c r="C117" s="22"/>
      <c r="D117" s="4" t="s">
        <v>10</v>
      </c>
      <c r="E117" s="5"/>
      <c r="F117" s="5"/>
      <c r="G117" s="5"/>
      <c r="H117" s="5"/>
      <c r="I117" s="61">
        <f t="shared" si="3"/>
        <v>0</v>
      </c>
      <c r="J117" s="59">
        <f t="shared" si="4"/>
        <v>0</v>
      </c>
    </row>
    <row r="118" spans="2:10" x14ac:dyDescent="0.25">
      <c r="B118" s="19">
        <f t="shared" si="5"/>
        <v>115</v>
      </c>
      <c r="C118" s="22"/>
      <c r="D118" s="4" t="s">
        <v>10</v>
      </c>
      <c r="E118" s="5"/>
      <c r="F118" s="5"/>
      <c r="G118" s="5"/>
      <c r="H118" s="5"/>
      <c r="I118" s="61">
        <f t="shared" si="3"/>
        <v>0</v>
      </c>
      <c r="J118" s="59">
        <f t="shared" si="4"/>
        <v>0</v>
      </c>
    </row>
    <row r="119" spans="2:10" x14ac:dyDescent="0.25">
      <c r="B119" s="19">
        <f t="shared" si="5"/>
        <v>116</v>
      </c>
      <c r="C119" s="22"/>
      <c r="D119" s="4" t="s">
        <v>10</v>
      </c>
      <c r="E119" s="5"/>
      <c r="F119" s="5"/>
      <c r="G119" s="5"/>
      <c r="H119" s="5"/>
      <c r="I119" s="61">
        <f t="shared" si="3"/>
        <v>0</v>
      </c>
      <c r="J119" s="59">
        <f t="shared" si="4"/>
        <v>0</v>
      </c>
    </row>
    <row r="120" spans="2:10" x14ac:dyDescent="0.25">
      <c r="B120" s="19">
        <f t="shared" si="5"/>
        <v>117</v>
      </c>
      <c r="C120" s="22"/>
      <c r="D120" s="4" t="s">
        <v>10</v>
      </c>
      <c r="E120" s="5"/>
      <c r="F120" s="5"/>
      <c r="G120" s="5"/>
      <c r="H120" s="5"/>
      <c r="I120" s="61">
        <f t="shared" si="3"/>
        <v>0</v>
      </c>
      <c r="J120" s="59">
        <f t="shared" si="4"/>
        <v>0</v>
      </c>
    </row>
    <row r="121" spans="2:10" x14ac:dyDescent="0.25">
      <c r="B121" s="19">
        <f t="shared" si="5"/>
        <v>118</v>
      </c>
      <c r="C121" s="22"/>
      <c r="D121" s="4" t="s">
        <v>10</v>
      </c>
      <c r="E121" s="5"/>
      <c r="F121" s="5"/>
      <c r="G121" s="5"/>
      <c r="H121" s="5"/>
      <c r="I121" s="61">
        <f t="shared" si="3"/>
        <v>0</v>
      </c>
      <c r="J121" s="59">
        <f t="shared" si="4"/>
        <v>0</v>
      </c>
    </row>
    <row r="122" spans="2:10" x14ac:dyDescent="0.25">
      <c r="B122" s="19">
        <f t="shared" si="5"/>
        <v>119</v>
      </c>
      <c r="C122" s="22"/>
      <c r="D122" s="4" t="s">
        <v>10</v>
      </c>
      <c r="E122" s="5"/>
      <c r="F122" s="5"/>
      <c r="G122" s="5"/>
      <c r="H122" s="5"/>
      <c r="I122" s="61">
        <f t="shared" si="3"/>
        <v>0</v>
      </c>
      <c r="J122" s="59">
        <f t="shared" si="4"/>
        <v>0</v>
      </c>
    </row>
    <row r="123" spans="2:10" x14ac:dyDescent="0.25">
      <c r="B123" s="19">
        <f t="shared" si="5"/>
        <v>120</v>
      </c>
      <c r="C123" s="22"/>
      <c r="D123" s="4" t="s">
        <v>10</v>
      </c>
      <c r="E123" s="5"/>
      <c r="F123" s="5"/>
      <c r="G123" s="5"/>
      <c r="H123" s="5"/>
      <c r="I123" s="61">
        <f t="shared" si="3"/>
        <v>0</v>
      </c>
      <c r="J123" s="59">
        <f t="shared" si="4"/>
        <v>0</v>
      </c>
    </row>
    <row r="124" spans="2:10" x14ac:dyDescent="0.25">
      <c r="B124" s="19">
        <f t="shared" si="5"/>
        <v>121</v>
      </c>
      <c r="C124" s="22"/>
      <c r="D124" s="4" t="s">
        <v>10</v>
      </c>
      <c r="E124" s="5"/>
      <c r="F124" s="5"/>
      <c r="G124" s="5"/>
      <c r="H124" s="5"/>
      <c r="I124" s="61">
        <f t="shared" si="3"/>
        <v>0</v>
      </c>
      <c r="J124" s="59">
        <f t="shared" si="4"/>
        <v>0</v>
      </c>
    </row>
    <row r="125" spans="2:10" x14ac:dyDescent="0.25">
      <c r="B125" s="19">
        <f t="shared" si="5"/>
        <v>122</v>
      </c>
      <c r="C125" s="22"/>
      <c r="D125" s="4" t="s">
        <v>10</v>
      </c>
      <c r="E125" s="5"/>
      <c r="F125" s="5"/>
      <c r="G125" s="5"/>
      <c r="H125" s="5"/>
      <c r="I125" s="61">
        <f t="shared" si="3"/>
        <v>0</v>
      </c>
      <c r="J125" s="59">
        <f t="shared" si="4"/>
        <v>0</v>
      </c>
    </row>
    <row r="126" spans="2:10" x14ac:dyDescent="0.25">
      <c r="B126" s="19">
        <f t="shared" si="5"/>
        <v>123</v>
      </c>
      <c r="C126" s="22"/>
      <c r="D126" s="4" t="s">
        <v>10</v>
      </c>
      <c r="E126" s="5"/>
      <c r="F126" s="5"/>
      <c r="G126" s="5"/>
      <c r="H126" s="5"/>
      <c r="I126" s="61">
        <f t="shared" si="3"/>
        <v>0</v>
      </c>
      <c r="J126" s="59">
        <f t="shared" si="4"/>
        <v>0</v>
      </c>
    </row>
    <row r="127" spans="2:10" x14ac:dyDescent="0.25">
      <c r="B127" s="19">
        <f t="shared" si="5"/>
        <v>124</v>
      </c>
      <c r="C127" s="22"/>
      <c r="D127" s="4" t="s">
        <v>10</v>
      </c>
      <c r="E127" s="5"/>
      <c r="F127" s="5"/>
      <c r="G127" s="5"/>
      <c r="H127" s="5"/>
      <c r="I127" s="61">
        <f t="shared" si="3"/>
        <v>0</v>
      </c>
      <c r="J127" s="59">
        <f t="shared" si="4"/>
        <v>0</v>
      </c>
    </row>
    <row r="128" spans="2:10" x14ac:dyDescent="0.25">
      <c r="B128" s="19">
        <f t="shared" si="5"/>
        <v>125</v>
      </c>
      <c r="C128" s="22"/>
      <c r="D128" s="4" t="s">
        <v>10</v>
      </c>
      <c r="E128" s="5"/>
      <c r="F128" s="5"/>
      <c r="G128" s="5"/>
      <c r="H128" s="5"/>
      <c r="I128" s="61">
        <f t="shared" si="3"/>
        <v>0</v>
      </c>
      <c r="J128" s="59">
        <f t="shared" si="4"/>
        <v>0</v>
      </c>
    </row>
    <row r="129" spans="2:10" x14ac:dyDescent="0.25">
      <c r="B129" s="19">
        <f t="shared" si="5"/>
        <v>126</v>
      </c>
      <c r="C129" s="22"/>
      <c r="D129" s="4" t="s">
        <v>10</v>
      </c>
      <c r="E129" s="5"/>
      <c r="F129" s="5"/>
      <c r="G129" s="5"/>
      <c r="H129" s="5"/>
      <c r="I129" s="61">
        <f t="shared" si="3"/>
        <v>0</v>
      </c>
      <c r="J129" s="59">
        <f t="shared" si="4"/>
        <v>0</v>
      </c>
    </row>
    <row r="130" spans="2:10" x14ac:dyDescent="0.25">
      <c r="B130" s="19">
        <f t="shared" si="5"/>
        <v>127</v>
      </c>
      <c r="C130" s="22"/>
      <c r="D130" s="4" t="s">
        <v>10</v>
      </c>
      <c r="E130" s="5"/>
      <c r="F130" s="5"/>
      <c r="G130" s="5"/>
      <c r="H130" s="5"/>
      <c r="I130" s="61">
        <f t="shared" si="3"/>
        <v>0</v>
      </c>
      <c r="J130" s="59">
        <f t="shared" si="4"/>
        <v>0</v>
      </c>
    </row>
    <row r="131" spans="2:10" x14ac:dyDescent="0.25">
      <c r="B131" s="19">
        <f t="shared" si="5"/>
        <v>128</v>
      </c>
      <c r="C131" s="22"/>
      <c r="D131" s="4" t="s">
        <v>10</v>
      </c>
      <c r="E131" s="5"/>
      <c r="F131" s="5"/>
      <c r="G131" s="5"/>
      <c r="H131" s="5"/>
      <c r="I131" s="61">
        <f t="shared" si="3"/>
        <v>0</v>
      </c>
      <c r="J131" s="59">
        <f t="shared" si="4"/>
        <v>0</v>
      </c>
    </row>
    <row r="132" spans="2:10" x14ac:dyDescent="0.25">
      <c r="B132" s="19">
        <f t="shared" si="5"/>
        <v>129</v>
      </c>
      <c r="C132" s="22"/>
      <c r="D132" s="4" t="s">
        <v>10</v>
      </c>
      <c r="E132" s="5"/>
      <c r="F132" s="5"/>
      <c r="G132" s="5"/>
      <c r="H132" s="5"/>
      <c r="I132" s="61">
        <f t="shared" si="3"/>
        <v>0</v>
      </c>
      <c r="J132" s="59">
        <f t="shared" si="4"/>
        <v>0</v>
      </c>
    </row>
    <row r="133" spans="2:10" x14ac:dyDescent="0.25">
      <c r="B133" s="19">
        <f t="shared" si="5"/>
        <v>130</v>
      </c>
      <c r="C133" s="22"/>
      <c r="D133" s="4" t="s">
        <v>10</v>
      </c>
      <c r="E133" s="5"/>
      <c r="F133" s="5"/>
      <c r="G133" s="5"/>
      <c r="H133" s="5"/>
      <c r="I133" s="61">
        <f t="shared" ref="I133" si="6">$C133</f>
        <v>0</v>
      </c>
      <c r="J133" s="59">
        <f t="shared" ref="J133" si="7">IF(ISBLANK(C133),0,1)</f>
        <v>0</v>
      </c>
    </row>
  </sheetData>
  <dataValidations count="1">
    <dataValidation type="list" allowBlank="1" showInputMessage="1" showErrorMessage="1" sqref="D85:D133 D4:D83">
      <formula1>"-,Barn (tom 8.klasse),Dame,Herre,Familie,Båt 1 person,Båt familie,Flugestong"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AS134"/>
  <sheetViews>
    <sheetView workbookViewId="0">
      <selection activeCell="D13" sqref="D13"/>
    </sheetView>
  </sheetViews>
  <sheetFormatPr baseColWidth="10" defaultRowHeight="15" x14ac:dyDescent="0.25"/>
  <cols>
    <col min="1" max="1" width="4.7109375" style="1" customWidth="1"/>
    <col min="2" max="2" width="15.5703125" style="1" customWidth="1"/>
    <col min="3" max="3" width="18" style="17" bestFit="1" customWidth="1"/>
    <col min="4" max="4" width="19.7109375" style="1" bestFit="1" customWidth="1"/>
    <col min="5" max="5" width="18" style="1" bestFit="1" customWidth="1"/>
    <col min="6" max="6" width="12.5703125" style="1" customWidth="1"/>
    <col min="7" max="7" width="12.7109375" style="1" customWidth="1"/>
    <col min="8" max="8" width="13" style="1" customWidth="1"/>
    <col min="9" max="9" width="13.5703125" style="1" customWidth="1"/>
    <col min="10" max="10" width="20.5703125" style="2" bestFit="1" customWidth="1"/>
    <col min="11" max="11" width="22.85546875" style="2" bestFit="1" customWidth="1"/>
    <col min="12" max="12" width="5" style="1" customWidth="1"/>
    <col min="13" max="13" width="12.5703125" style="1" customWidth="1"/>
    <col min="14" max="14" width="11" style="1" bestFit="1" customWidth="1"/>
    <col min="15" max="15" width="19.7109375" style="1" bestFit="1" customWidth="1"/>
    <col min="16" max="16" width="18" style="1" bestFit="1" customWidth="1"/>
    <col min="17" max="17" width="17.85546875" style="1" bestFit="1" customWidth="1"/>
    <col min="18" max="18" width="9.42578125" style="1" bestFit="1" customWidth="1"/>
    <col min="19" max="19" width="15" style="1" bestFit="1" customWidth="1"/>
    <col min="20" max="20" width="15.5703125" style="1" bestFit="1" customWidth="1"/>
    <col min="21" max="22" width="20.5703125" style="1" bestFit="1" customWidth="1"/>
    <col min="23" max="24" width="11.42578125" style="1"/>
    <col min="25" max="25" width="11" style="1" bestFit="1" customWidth="1"/>
    <col min="26" max="26" width="19.7109375" style="1" bestFit="1" customWidth="1"/>
    <col min="27" max="27" width="18" style="1" bestFit="1" customWidth="1"/>
    <col min="28" max="28" width="9.5703125" style="1" bestFit="1" customWidth="1"/>
    <col min="29" max="29" width="9.42578125" style="1" bestFit="1" customWidth="1"/>
    <col min="30" max="30" width="8.140625" style="1" bestFit="1" customWidth="1"/>
    <col min="31" max="31" width="11" style="1" bestFit="1" customWidth="1"/>
    <col min="32" max="32" width="20.5703125" style="1" bestFit="1" customWidth="1"/>
    <col min="33" max="33" width="10.7109375" style="1" bestFit="1" customWidth="1"/>
    <col min="34" max="36" width="11.42578125" style="1"/>
    <col min="37" max="37" width="11" style="1" bestFit="1" customWidth="1"/>
    <col min="38" max="38" width="19.7109375" style="1" bestFit="1" customWidth="1"/>
    <col min="39" max="39" width="18" style="1" bestFit="1" customWidth="1"/>
    <col min="40" max="40" width="9.5703125" style="1" bestFit="1" customWidth="1"/>
    <col min="41" max="41" width="9.42578125" style="1" bestFit="1" customWidth="1"/>
    <col min="42" max="42" width="8.140625" style="1" bestFit="1" customWidth="1"/>
    <col min="43" max="43" width="11" style="1" bestFit="1" customWidth="1"/>
    <col min="44" max="44" width="20.5703125" style="1" bestFit="1" customWidth="1"/>
    <col min="45" max="45" width="10.7109375" style="1" bestFit="1" customWidth="1"/>
    <col min="46" max="16384" width="11.42578125" style="1"/>
  </cols>
  <sheetData>
    <row r="1" spans="2:45" ht="26.25" x14ac:dyDescent="0.4">
      <c r="B1" s="23" t="s">
        <v>9</v>
      </c>
      <c r="N1" s="76"/>
      <c r="O1" s="76"/>
      <c r="P1" s="76"/>
      <c r="Q1" s="76"/>
      <c r="R1" s="76"/>
      <c r="S1" s="76"/>
      <c r="T1" s="76"/>
      <c r="U1" s="76"/>
      <c r="V1" s="76"/>
    </row>
    <row r="2" spans="2:45" ht="26.25" x14ac:dyDescent="0.4">
      <c r="B2" s="6"/>
      <c r="C2" s="1"/>
      <c r="E2" s="23" t="s">
        <v>9</v>
      </c>
      <c r="I2" s="2"/>
      <c r="K2" s="1"/>
      <c r="N2" s="77"/>
      <c r="O2" s="77"/>
      <c r="P2" s="77"/>
      <c r="Q2" s="77"/>
      <c r="R2" s="77"/>
      <c r="S2" s="77"/>
      <c r="T2" s="77"/>
      <c r="U2" s="77"/>
      <c r="V2" s="77"/>
    </row>
    <row r="3" spans="2:45" s="70" customFormat="1" ht="37.5" x14ac:dyDescent="0.3">
      <c r="B3" s="71" t="s">
        <v>26</v>
      </c>
      <c r="C3" s="71" t="str">
        <f>Registrering!$B$3</f>
        <v>Deltakarnr</v>
      </c>
      <c r="D3" s="72" t="str">
        <f>Registrering!$C$3</f>
        <v>Namn</v>
      </c>
      <c r="E3" s="67" t="str">
        <f>Registrering!$D$3</f>
        <v>Klasse</v>
      </c>
      <c r="F3" s="72" t="str">
        <f>Registrering!$E$3</f>
        <v>Største fisk (g)</v>
      </c>
      <c r="G3" s="72" t="str">
        <f>Registrering!$F$3</f>
        <v>Minste fisk (g)</v>
      </c>
      <c r="H3" s="72" t="str">
        <f>Registrering!$G$3</f>
        <v>Antall fiskar</v>
      </c>
      <c r="I3" s="72" t="str">
        <f>Registrering!$H$3</f>
        <v>Totalvekt (g)</v>
      </c>
      <c r="J3" s="67" t="s">
        <v>1</v>
      </c>
      <c r="K3" s="67" t="s">
        <v>100</v>
      </c>
      <c r="M3" s="71" t="s">
        <v>26</v>
      </c>
      <c r="N3" s="71" t="str">
        <f>Registrering!$B$3</f>
        <v>Deltakarnr</v>
      </c>
      <c r="O3" s="72" t="str">
        <f>Registrering!$C$3</f>
        <v>Namn</v>
      </c>
      <c r="P3" s="67" t="str">
        <f>Registrering!$D$3</f>
        <v>Klasse</v>
      </c>
      <c r="Q3" s="72" t="str">
        <f>Registrering!$E$3</f>
        <v>Største fisk (g)</v>
      </c>
      <c r="R3" s="72" t="str">
        <f>Registrering!$F$3</f>
        <v>Minste fisk (g)</v>
      </c>
      <c r="S3" s="72" t="str">
        <f>Registrering!$G$3</f>
        <v>Antall fiskar</v>
      </c>
      <c r="T3" s="72" t="str">
        <f>Registrering!$H$3</f>
        <v>Totalvekt (g)</v>
      </c>
      <c r="U3" s="67" t="s">
        <v>1</v>
      </c>
      <c r="V3" s="67" t="s">
        <v>100</v>
      </c>
      <c r="X3" s="71" t="s">
        <v>26</v>
      </c>
      <c r="Y3" s="71" t="str">
        <f>Registrering!$B$3</f>
        <v>Deltakarnr</v>
      </c>
      <c r="Z3" s="72" t="str">
        <f>Registrering!$C$3</f>
        <v>Namn</v>
      </c>
      <c r="AA3" s="67" t="str">
        <f>Registrering!$D$3</f>
        <v>Klasse</v>
      </c>
      <c r="AB3" s="72" t="str">
        <f>Registrering!$E$3</f>
        <v>Største fisk (g)</v>
      </c>
      <c r="AC3" s="72" t="str">
        <f>Registrering!$F$3</f>
        <v>Minste fisk (g)</v>
      </c>
      <c r="AD3" s="72" t="str">
        <f>Registrering!$G$3</f>
        <v>Antall fiskar</v>
      </c>
      <c r="AE3" s="72" t="str">
        <f>Registrering!$H$3</f>
        <v>Totalvekt (g)</v>
      </c>
      <c r="AF3" s="67" t="s">
        <v>1</v>
      </c>
      <c r="AG3" s="67" t="s">
        <v>100</v>
      </c>
      <c r="AJ3" s="71" t="s">
        <v>26</v>
      </c>
      <c r="AK3" s="71" t="str">
        <f>Registrering!$B$3</f>
        <v>Deltakarnr</v>
      </c>
      <c r="AL3" s="72" t="str">
        <f>Registrering!$C$3</f>
        <v>Namn</v>
      </c>
      <c r="AM3" s="67" t="str">
        <f>Registrering!$D$3</f>
        <v>Klasse</v>
      </c>
      <c r="AN3" s="72" t="str">
        <f>Registrering!$E$3</f>
        <v>Største fisk (g)</v>
      </c>
      <c r="AO3" s="72" t="str">
        <f>Registrering!$F$3</f>
        <v>Minste fisk (g)</v>
      </c>
      <c r="AP3" s="72" t="str">
        <f>Registrering!$G$3</f>
        <v>Antall fiskar</v>
      </c>
      <c r="AQ3" s="72" t="str">
        <f>Registrering!$H$3</f>
        <v>Totalvekt (g)</v>
      </c>
      <c r="AR3" s="67" t="s">
        <v>1</v>
      </c>
      <c r="AS3" s="67" t="s">
        <v>100</v>
      </c>
    </row>
    <row r="4" spans="2:45" x14ac:dyDescent="0.25">
      <c r="B4" s="69">
        <v>0</v>
      </c>
      <c r="C4" s="75" t="s">
        <v>22</v>
      </c>
      <c r="D4" s="75" t="s">
        <v>1</v>
      </c>
      <c r="E4" s="75" t="s">
        <v>2</v>
      </c>
      <c r="F4" s="75" t="s">
        <v>5</v>
      </c>
      <c r="G4" s="75" t="s">
        <v>4</v>
      </c>
      <c r="H4" s="75" t="s">
        <v>6</v>
      </c>
      <c r="I4" s="75" t="s">
        <v>7</v>
      </c>
      <c r="J4" s="75" t="s">
        <v>1</v>
      </c>
      <c r="K4" s="75" t="s">
        <v>100</v>
      </c>
      <c r="M4" s="69">
        <v>0</v>
      </c>
      <c r="N4" s="75" t="s">
        <v>22</v>
      </c>
      <c r="O4" s="75" t="s">
        <v>1</v>
      </c>
      <c r="P4" s="75" t="s">
        <v>2</v>
      </c>
      <c r="Q4" s="75" t="s">
        <v>5</v>
      </c>
      <c r="R4" s="75" t="s">
        <v>4</v>
      </c>
      <c r="S4" s="75" t="s">
        <v>6</v>
      </c>
      <c r="T4" s="75" t="s">
        <v>7</v>
      </c>
      <c r="U4" s="75" t="s">
        <v>1</v>
      </c>
      <c r="V4" s="75" t="s">
        <v>100</v>
      </c>
      <c r="X4" s="69">
        <v>0</v>
      </c>
      <c r="Y4" s="75" t="s">
        <v>22</v>
      </c>
      <c r="Z4" s="75" t="s">
        <v>1</v>
      </c>
      <c r="AA4" s="75" t="s">
        <v>2</v>
      </c>
      <c r="AB4" s="75" t="s">
        <v>5</v>
      </c>
      <c r="AC4" s="75" t="s">
        <v>4</v>
      </c>
      <c r="AD4" s="75" t="s">
        <v>6</v>
      </c>
      <c r="AE4" s="75" t="s">
        <v>7</v>
      </c>
      <c r="AF4" s="75" t="s">
        <v>1</v>
      </c>
      <c r="AG4" s="75" t="s">
        <v>100</v>
      </c>
      <c r="AJ4" s="69">
        <v>0</v>
      </c>
      <c r="AK4" s="75" t="s">
        <v>22</v>
      </c>
      <c r="AL4" s="75" t="s">
        <v>1</v>
      </c>
      <c r="AM4" s="75" t="s">
        <v>2</v>
      </c>
      <c r="AN4" s="75" t="s">
        <v>5</v>
      </c>
      <c r="AO4" s="75" t="s">
        <v>4</v>
      </c>
      <c r="AP4" s="75" t="s">
        <v>6</v>
      </c>
      <c r="AQ4" s="75" t="s">
        <v>7</v>
      </c>
      <c r="AR4" s="75" t="s">
        <v>1</v>
      </c>
      <c r="AS4" s="75" t="s">
        <v>100</v>
      </c>
    </row>
    <row r="5" spans="2:45" hidden="1" x14ac:dyDescent="0.25">
      <c r="B5" s="63">
        <f>IF(ISNUMBER(C5),B4+1,B4)</f>
        <v>0</v>
      </c>
      <c r="C5" s="64" t="str">
        <f>IF(Registrering!$D4=$B$1,Registrering!$B4,"")</f>
        <v/>
      </c>
      <c r="D5" s="65" t="str">
        <f>IF(Registrering!$D4=$B$1,Registrering!$C4,"")</f>
        <v/>
      </c>
      <c r="E5" s="65" t="str">
        <f>IF(Registrering!$D4=$B$1,Registrering!$D4,"")</f>
        <v/>
      </c>
      <c r="F5" s="66">
        <f>IF(ISTEXT(IF(Registrering!$D4=$B$1,Registrering!$E4,0)),0,IF(Registrering!$D4=$B$1,Registrering!$E4,0))</f>
        <v>0</v>
      </c>
      <c r="G5" s="66" t="str">
        <f>IF(IF(Registrering!$D4=$B$1,Registrering!$F4,"")=0,"",IF(Registrering!$D4=$B$1,Registrering!$F4,""))</f>
        <v/>
      </c>
      <c r="H5" s="66">
        <f>IF(ISTEXT(IF(Registrering!$D4=$B$1,Registrering!$G4,0)),0,IF(Registrering!$D4=$B$1,Registrering!$G4,0))</f>
        <v>0</v>
      </c>
      <c r="I5" s="66">
        <f>IF(ISTEXT(IF(Registrering!$D4=$B$1,Registrering!$H4,0)),0,IF(Registrering!$D4=$B$1,Registrering!$H4,0))</f>
        <v>0</v>
      </c>
      <c r="J5" s="73" t="str">
        <f>IF(Registrering!$D4=$B$1,Registrering!$C4,"")</f>
        <v/>
      </c>
      <c r="K5" s="7">
        <f>IF(ISNUMBER($C5),1,0)</f>
        <v>0</v>
      </c>
      <c r="M5" s="63">
        <f>IF(ISNUMBER(N5),M4+1,M4)</f>
        <v>0</v>
      </c>
      <c r="N5" s="64" t="str">
        <f>IF(Registrering!$D4=$B$1,Registrering!$B4,"")</f>
        <v/>
      </c>
      <c r="O5" s="65" t="str">
        <f>IF(Registrering!$D4=$B$1,Registrering!$C4,"")</f>
        <v/>
      </c>
      <c r="P5" s="65" t="str">
        <f>IF(Registrering!$D4=$B$1,Registrering!$D4,"")</f>
        <v/>
      </c>
      <c r="Q5" s="66">
        <f>IF(ISTEXT(IF(Registrering!$D4=$B$1,Registrering!$E4,0)),0,IF(Registrering!$D4=$B$1,Registrering!$E4,0))</f>
        <v>0</v>
      </c>
      <c r="R5" s="66" t="str">
        <f>IF(IF(Registrering!$D4=$B$1,Registrering!$F4,"")=0,"",IF(Registrering!$D4=$B$1,Registrering!$F4,""))</f>
        <v/>
      </c>
      <c r="S5" s="66">
        <f>IF(ISTEXT(IF(Registrering!$D4=$B$1,Registrering!$G4,0)),0,IF(Registrering!$D4=$B$1,Registrering!$G4,0))</f>
        <v>0</v>
      </c>
      <c r="T5" s="66">
        <f>IF(ISTEXT(IF(Registrering!$D4=$B$1,Registrering!$H4,0)),0,IF(Registrering!$D4=$B$1,Registrering!$H4,0))</f>
        <v>0</v>
      </c>
      <c r="U5" s="73" t="str">
        <f>IF(Registrering!$D4=$B$1,Registrering!$C4,"")</f>
        <v/>
      </c>
      <c r="V5" s="7">
        <f>IF(ISNUMBER($C5),1,0)</f>
        <v>0</v>
      </c>
      <c r="X5" s="63">
        <f>IF(ISNUMBER(Y5),X4+1,X4)</f>
        <v>0</v>
      </c>
      <c r="Y5" s="64" t="str">
        <f>IF(Registrering!$D4=$B$1,Registrering!$B4,"")</f>
        <v/>
      </c>
      <c r="Z5" s="65" t="str">
        <f>IF(Registrering!$D4=$B$1,Registrering!$C4,"")</f>
        <v/>
      </c>
      <c r="AA5" s="65" t="str">
        <f>IF(Registrering!$D4=$B$1,Registrering!$D4,"")</f>
        <v/>
      </c>
      <c r="AB5" s="66">
        <f>IF(ISTEXT(IF(Registrering!$D4=$B$1,Registrering!$E4,0)),0,IF(Registrering!$D4=$B$1,Registrering!$E4,0))</f>
        <v>0</v>
      </c>
      <c r="AC5" s="66" t="str">
        <f>IF(IF(Registrering!$D4=$B$1,Registrering!$F4,"")=0,"",IF(Registrering!$D4=$B$1,Registrering!$F4,""))</f>
        <v/>
      </c>
      <c r="AD5" s="66">
        <f>IF(ISTEXT(IF(Registrering!$D4=$B$1,Registrering!$G4,0)),0,IF(Registrering!$D4=$B$1,Registrering!$G4,0))</f>
        <v>0</v>
      </c>
      <c r="AE5" s="66">
        <f>IF(ISTEXT(IF(Registrering!$D4=$B$1,Registrering!$H4,0)),0,IF(Registrering!$D4=$B$1,Registrering!$H4,0))</f>
        <v>0</v>
      </c>
      <c r="AF5" s="73" t="str">
        <f>IF(Registrering!$D4=$B$1,Registrering!$C4,"")</f>
        <v/>
      </c>
      <c r="AG5" s="7">
        <f>IF(ISNUMBER($C5),1,0)</f>
        <v>0</v>
      </c>
      <c r="AJ5" s="63">
        <f>IF(ISNUMBER(AK5),AJ4+1,AJ4)</f>
        <v>0</v>
      </c>
      <c r="AK5" s="64" t="str">
        <f>IF(Registrering!$D4=$B$1,Registrering!$B4,"")</f>
        <v/>
      </c>
      <c r="AL5" s="65" t="str">
        <f>IF(Registrering!$D4=$B$1,Registrering!$C4,"")</f>
        <v/>
      </c>
      <c r="AM5" s="65" t="str">
        <f>IF(Registrering!$D4=$B$1,Registrering!$D4,"")</f>
        <v/>
      </c>
      <c r="AN5" s="66">
        <f>IF(ISTEXT(IF(Registrering!$D4=$B$1,Registrering!$E4,0)),0,IF(Registrering!$D4=$B$1,Registrering!$E4,0))</f>
        <v>0</v>
      </c>
      <c r="AO5" s="66" t="str">
        <f>IF(IF(Registrering!$D4=$B$1,Registrering!$F4,"")=0,"",IF(Registrering!$D4=$B$1,Registrering!$F4,""))</f>
        <v/>
      </c>
      <c r="AP5" s="66">
        <f>IF(ISTEXT(IF(Registrering!$D4=$B$1,Registrering!$G4,0)),0,IF(Registrering!$D4=$B$1,Registrering!$G4,0))</f>
        <v>0</v>
      </c>
      <c r="AQ5" s="66">
        <f>IF(ISTEXT(IF(Registrering!$D4=$B$1,Registrering!$H4,0)),0,IF(Registrering!$D4=$B$1,Registrering!$H4,0))</f>
        <v>0</v>
      </c>
      <c r="AR5" s="73" t="str">
        <f>IF(Registrering!$D4=$B$1,Registrering!$C4,"")</f>
        <v/>
      </c>
      <c r="AS5" s="7">
        <f>IF(ISNUMBER($C5),1,0)</f>
        <v>0</v>
      </c>
    </row>
    <row r="6" spans="2:45" hidden="1" x14ac:dyDescent="0.25">
      <c r="B6" s="63">
        <f t="shared" ref="B6:B69" si="0">IF(ISNUMBER(C6),B5+1,B5)</f>
        <v>0</v>
      </c>
      <c r="C6" s="64" t="str">
        <f>IF(Registrering!$D5=$B$1,Registrering!$B5,"")</f>
        <v/>
      </c>
      <c r="D6" s="65" t="str">
        <f>IF(Registrering!$D5=$B$1,Registrering!$C5,"")</f>
        <v/>
      </c>
      <c r="E6" s="65" t="str">
        <f>IF(Registrering!$D5=$B$1,Registrering!$D5,"")</f>
        <v/>
      </c>
      <c r="F6" s="66">
        <f>IF(ISTEXT(IF(Registrering!$D5=$B$1,Registrering!$E5,0)),0,IF(Registrering!$D5=$B$1,Registrering!$E5,0))</f>
        <v>0</v>
      </c>
      <c r="G6" s="66" t="str">
        <f>IF(IF(Registrering!$D5=$B$1,Registrering!$F5,"")=0,"",IF(Registrering!$D5=$B$1,Registrering!$F5,""))</f>
        <v/>
      </c>
      <c r="H6" s="66">
        <f>IF(ISTEXT(IF(Registrering!$D5=$B$1,Registrering!$G5,0)),0,IF(Registrering!$D5=$B$1,Registrering!$G5,0))</f>
        <v>0</v>
      </c>
      <c r="I6" s="66">
        <f>IF(ISTEXT(IF(Registrering!$D5=$B$1,Registrering!$H5,0)),0,IF(Registrering!$D5=$B$1,Registrering!$H5,0))</f>
        <v>0</v>
      </c>
      <c r="J6" s="74" t="str">
        <f>IF(Registrering!$D5=$B$1,Registrering!$C5,"")</f>
        <v/>
      </c>
      <c r="K6" s="7">
        <f t="shared" ref="K6:K10" si="1">IF(ISNUMBER($C6),1,0)</f>
        <v>0</v>
      </c>
      <c r="M6" s="63">
        <f t="shared" ref="M6:M69" si="2">IF(ISNUMBER(N6),M5+1,M5)</f>
        <v>0</v>
      </c>
      <c r="N6" s="64" t="str">
        <f>IF(Registrering!$D5=$B$1,Registrering!$B5,"")</f>
        <v/>
      </c>
      <c r="O6" s="65" t="str">
        <f>IF(Registrering!$D5=$B$1,Registrering!$C5,"")</f>
        <v/>
      </c>
      <c r="P6" s="65" t="str">
        <f>IF(Registrering!$D5=$B$1,Registrering!$D5,"")</f>
        <v/>
      </c>
      <c r="Q6" s="66">
        <f>IF(ISTEXT(IF(Registrering!$D5=$B$1,Registrering!$E5,0)),0,IF(Registrering!$D5=$B$1,Registrering!$E5,0))</f>
        <v>0</v>
      </c>
      <c r="R6" s="66" t="str">
        <f>IF(IF(Registrering!$D5=$B$1,Registrering!$F5,"")=0,"",IF(Registrering!$D5=$B$1,Registrering!$F5,""))</f>
        <v/>
      </c>
      <c r="S6" s="66">
        <f>IF(ISTEXT(IF(Registrering!$D5=$B$1,Registrering!$G5,0)),0,IF(Registrering!$D5=$B$1,Registrering!$G5,0))</f>
        <v>0</v>
      </c>
      <c r="T6" s="66">
        <f>IF(ISTEXT(IF(Registrering!$D5=$B$1,Registrering!$H5,0)),0,IF(Registrering!$D5=$B$1,Registrering!$H5,0))</f>
        <v>0</v>
      </c>
      <c r="U6" s="74" t="str">
        <f>IF(Registrering!$D5=$B$1,Registrering!$C5,"")</f>
        <v/>
      </c>
      <c r="V6" s="7">
        <f t="shared" ref="V6:V10" si="3">IF(ISNUMBER($C6),1,0)</f>
        <v>0</v>
      </c>
      <c r="X6" s="63">
        <f t="shared" ref="X6:X69" si="4">IF(ISNUMBER(Y6),X5+1,X5)</f>
        <v>0</v>
      </c>
      <c r="Y6" s="64" t="str">
        <f>IF(Registrering!$D5=$B$1,Registrering!$B5,"")</f>
        <v/>
      </c>
      <c r="Z6" s="65" t="str">
        <f>IF(Registrering!$D5=$B$1,Registrering!$C5,"")</f>
        <v/>
      </c>
      <c r="AA6" s="65" t="str">
        <f>IF(Registrering!$D5=$B$1,Registrering!$D5,"")</f>
        <v/>
      </c>
      <c r="AB6" s="66">
        <f>IF(ISTEXT(IF(Registrering!$D5=$B$1,Registrering!$E5,0)),0,IF(Registrering!$D5=$B$1,Registrering!$E5,0))</f>
        <v>0</v>
      </c>
      <c r="AC6" s="66" t="str">
        <f>IF(IF(Registrering!$D5=$B$1,Registrering!$F5,"")=0,"",IF(Registrering!$D5=$B$1,Registrering!$F5,""))</f>
        <v/>
      </c>
      <c r="AD6" s="66">
        <f>IF(ISTEXT(IF(Registrering!$D5=$B$1,Registrering!$G5,0)),0,IF(Registrering!$D5=$B$1,Registrering!$G5,0))</f>
        <v>0</v>
      </c>
      <c r="AE6" s="66">
        <f>IF(ISTEXT(IF(Registrering!$D5=$B$1,Registrering!$H5,0)),0,IF(Registrering!$D5=$B$1,Registrering!$H5,0))</f>
        <v>0</v>
      </c>
      <c r="AF6" s="74" t="str">
        <f>IF(Registrering!$D5=$B$1,Registrering!$C5,"")</f>
        <v/>
      </c>
      <c r="AG6" s="7">
        <f t="shared" ref="AG6:AG10" si="5">IF(ISNUMBER($C6),1,0)</f>
        <v>0</v>
      </c>
      <c r="AJ6" s="63">
        <f t="shared" ref="AJ6:AJ69" si="6">IF(ISNUMBER(AK6),AJ5+1,AJ5)</f>
        <v>0</v>
      </c>
      <c r="AK6" s="64" t="str">
        <f>IF(Registrering!$D5=$B$1,Registrering!$B5,"")</f>
        <v/>
      </c>
      <c r="AL6" s="65" t="str">
        <f>IF(Registrering!$D5=$B$1,Registrering!$C5,"")</f>
        <v/>
      </c>
      <c r="AM6" s="65" t="str">
        <f>IF(Registrering!$D5=$B$1,Registrering!$D5,"")</f>
        <v/>
      </c>
      <c r="AN6" s="66">
        <f>IF(ISTEXT(IF(Registrering!$D5=$B$1,Registrering!$E5,0)),0,IF(Registrering!$D5=$B$1,Registrering!$E5,0))</f>
        <v>0</v>
      </c>
      <c r="AO6" s="66" t="str">
        <f>IF(IF(Registrering!$D5=$B$1,Registrering!$F5,"")=0,"",IF(Registrering!$D5=$B$1,Registrering!$F5,""))</f>
        <v/>
      </c>
      <c r="AP6" s="66">
        <f>IF(ISTEXT(IF(Registrering!$D5=$B$1,Registrering!$G5,0)),0,IF(Registrering!$D5=$B$1,Registrering!$G5,0))</f>
        <v>0</v>
      </c>
      <c r="AQ6" s="66">
        <f>IF(ISTEXT(IF(Registrering!$D5=$B$1,Registrering!$H5,0)),0,IF(Registrering!$D5=$B$1,Registrering!$H5,0))</f>
        <v>0</v>
      </c>
      <c r="AR6" s="74" t="str">
        <f>IF(Registrering!$D5=$B$1,Registrering!$C5,"")</f>
        <v/>
      </c>
      <c r="AS6" s="7">
        <f t="shared" ref="AS6:AS10" si="7">IF(ISNUMBER($C6),1,0)</f>
        <v>0</v>
      </c>
    </row>
    <row r="7" spans="2:45" hidden="1" x14ac:dyDescent="0.25">
      <c r="B7" s="63">
        <f t="shared" si="0"/>
        <v>0</v>
      </c>
      <c r="C7" s="64" t="str">
        <f>IF(Registrering!$D6=$B$1,Registrering!$B6,"")</f>
        <v/>
      </c>
      <c r="D7" s="65" t="str">
        <f>IF(Registrering!$D6=$B$1,Registrering!$C6,"")</f>
        <v/>
      </c>
      <c r="E7" s="65" t="str">
        <f>IF(Registrering!$D6=$B$1,Registrering!$D6,"")</f>
        <v/>
      </c>
      <c r="F7" s="66">
        <f>IF(ISTEXT(IF(Registrering!$D6=$B$1,Registrering!$E6,0)),0,IF(Registrering!$D6=$B$1,Registrering!$E6,0))</f>
        <v>0</v>
      </c>
      <c r="G7" s="66" t="str">
        <f>IF(IF(Registrering!$D6=$B$1,Registrering!$F6,"")=0,"",IF(Registrering!$D6=$B$1,Registrering!$F6,""))</f>
        <v/>
      </c>
      <c r="H7" s="66">
        <f>IF(ISTEXT(IF(Registrering!$D6=$B$1,Registrering!$G6,0)),0,IF(Registrering!$D6=$B$1,Registrering!$G6,0))</f>
        <v>0</v>
      </c>
      <c r="I7" s="66">
        <f>IF(ISTEXT(IF(Registrering!$D6=$B$1,Registrering!$H6,0)),0,IF(Registrering!$D6=$B$1,Registrering!$H6,0))</f>
        <v>0</v>
      </c>
      <c r="J7" s="74" t="str">
        <f>IF(Registrering!$D6=$B$1,Registrering!$C6,"")</f>
        <v/>
      </c>
      <c r="K7" s="7">
        <f t="shared" si="1"/>
        <v>0</v>
      </c>
      <c r="M7" s="63">
        <f t="shared" si="2"/>
        <v>0</v>
      </c>
      <c r="N7" s="64" t="str">
        <f>IF(Registrering!$D6=$B$1,Registrering!$B6,"")</f>
        <v/>
      </c>
      <c r="O7" s="65" t="str">
        <f>IF(Registrering!$D6=$B$1,Registrering!$C6,"")</f>
        <v/>
      </c>
      <c r="P7" s="65" t="str">
        <f>IF(Registrering!$D6=$B$1,Registrering!$D6,"")</f>
        <v/>
      </c>
      <c r="Q7" s="66">
        <f>IF(ISTEXT(IF(Registrering!$D6=$B$1,Registrering!$E6,0)),0,IF(Registrering!$D6=$B$1,Registrering!$E6,0))</f>
        <v>0</v>
      </c>
      <c r="R7" s="66" t="str">
        <f>IF(IF(Registrering!$D6=$B$1,Registrering!$F6,"")=0,"",IF(Registrering!$D6=$B$1,Registrering!$F6,""))</f>
        <v/>
      </c>
      <c r="S7" s="66">
        <f>IF(ISTEXT(IF(Registrering!$D6=$B$1,Registrering!$G6,0)),0,IF(Registrering!$D6=$B$1,Registrering!$G6,0))</f>
        <v>0</v>
      </c>
      <c r="T7" s="66">
        <f>IF(ISTEXT(IF(Registrering!$D6=$B$1,Registrering!$H6,0)),0,IF(Registrering!$D6=$B$1,Registrering!$H6,0))</f>
        <v>0</v>
      </c>
      <c r="U7" s="74" t="str">
        <f>IF(Registrering!$D6=$B$1,Registrering!$C6,"")</f>
        <v/>
      </c>
      <c r="V7" s="7">
        <f t="shared" si="3"/>
        <v>0</v>
      </c>
      <c r="X7" s="63">
        <f t="shared" si="4"/>
        <v>0</v>
      </c>
      <c r="Y7" s="64" t="str">
        <f>IF(Registrering!$D6=$B$1,Registrering!$B6,"")</f>
        <v/>
      </c>
      <c r="Z7" s="65" t="str">
        <f>IF(Registrering!$D6=$B$1,Registrering!$C6,"")</f>
        <v/>
      </c>
      <c r="AA7" s="65" t="str">
        <f>IF(Registrering!$D6=$B$1,Registrering!$D6,"")</f>
        <v/>
      </c>
      <c r="AB7" s="66">
        <f>IF(ISTEXT(IF(Registrering!$D6=$B$1,Registrering!$E6,0)),0,IF(Registrering!$D6=$B$1,Registrering!$E6,0))</f>
        <v>0</v>
      </c>
      <c r="AC7" s="66" t="str">
        <f>IF(IF(Registrering!$D6=$B$1,Registrering!$F6,"")=0,"",IF(Registrering!$D6=$B$1,Registrering!$F6,""))</f>
        <v/>
      </c>
      <c r="AD7" s="66">
        <f>IF(ISTEXT(IF(Registrering!$D6=$B$1,Registrering!$G6,0)),0,IF(Registrering!$D6=$B$1,Registrering!$G6,0))</f>
        <v>0</v>
      </c>
      <c r="AE7" s="66">
        <f>IF(ISTEXT(IF(Registrering!$D6=$B$1,Registrering!$H6,0)),0,IF(Registrering!$D6=$B$1,Registrering!$H6,0))</f>
        <v>0</v>
      </c>
      <c r="AF7" s="74" t="str">
        <f>IF(Registrering!$D6=$B$1,Registrering!$C6,"")</f>
        <v/>
      </c>
      <c r="AG7" s="7">
        <f t="shared" si="5"/>
        <v>0</v>
      </c>
      <c r="AJ7" s="63">
        <f t="shared" si="6"/>
        <v>0</v>
      </c>
      <c r="AK7" s="64" t="str">
        <f>IF(Registrering!$D6=$B$1,Registrering!$B6,"")</f>
        <v/>
      </c>
      <c r="AL7" s="65" t="str">
        <f>IF(Registrering!$D6=$B$1,Registrering!$C6,"")</f>
        <v/>
      </c>
      <c r="AM7" s="65" t="str">
        <f>IF(Registrering!$D6=$B$1,Registrering!$D6,"")</f>
        <v/>
      </c>
      <c r="AN7" s="66">
        <f>IF(ISTEXT(IF(Registrering!$D6=$B$1,Registrering!$E6,0)),0,IF(Registrering!$D6=$B$1,Registrering!$E6,0))</f>
        <v>0</v>
      </c>
      <c r="AO7" s="66" t="str">
        <f>IF(IF(Registrering!$D6=$B$1,Registrering!$F6,"")=0,"",IF(Registrering!$D6=$B$1,Registrering!$F6,""))</f>
        <v/>
      </c>
      <c r="AP7" s="66">
        <f>IF(ISTEXT(IF(Registrering!$D6=$B$1,Registrering!$G6,0)),0,IF(Registrering!$D6=$B$1,Registrering!$G6,0))</f>
        <v>0</v>
      </c>
      <c r="AQ7" s="66">
        <f>IF(ISTEXT(IF(Registrering!$D6=$B$1,Registrering!$H6,0)),0,IF(Registrering!$D6=$B$1,Registrering!$H6,0))</f>
        <v>0</v>
      </c>
      <c r="AR7" s="74" t="str">
        <f>IF(Registrering!$D6=$B$1,Registrering!$C6,"")</f>
        <v/>
      </c>
      <c r="AS7" s="7">
        <f t="shared" si="7"/>
        <v>0</v>
      </c>
    </row>
    <row r="8" spans="2:45" hidden="1" x14ac:dyDescent="0.25">
      <c r="B8" s="63">
        <f t="shared" si="0"/>
        <v>0</v>
      </c>
      <c r="C8" s="64" t="str">
        <f>IF(Registrering!$D7=$B$1,Registrering!$B7,"")</f>
        <v/>
      </c>
      <c r="D8" s="65" t="str">
        <f>IF(Registrering!$D7=$B$1,Registrering!$C7,"")</f>
        <v/>
      </c>
      <c r="E8" s="65" t="str">
        <f>IF(Registrering!$D7=$B$1,Registrering!$D7,"")</f>
        <v/>
      </c>
      <c r="F8" s="66">
        <f>IF(ISTEXT(IF(Registrering!$D7=$B$1,Registrering!$E7,0)),0,IF(Registrering!$D7=$B$1,Registrering!$E7,0))</f>
        <v>0</v>
      </c>
      <c r="G8" s="66" t="str">
        <f>IF(IF(Registrering!$D7=$B$1,Registrering!$F7,"")=0,"",IF(Registrering!$D7=$B$1,Registrering!$F7,""))</f>
        <v/>
      </c>
      <c r="H8" s="66">
        <f>IF(ISTEXT(IF(Registrering!$D7=$B$1,Registrering!$G7,0)),0,IF(Registrering!$D7=$B$1,Registrering!$G7,0))</f>
        <v>0</v>
      </c>
      <c r="I8" s="66">
        <f>IF(ISTEXT(IF(Registrering!$D7=$B$1,Registrering!$H7,0)),0,IF(Registrering!$D7=$B$1,Registrering!$H7,0))</f>
        <v>0</v>
      </c>
      <c r="J8" s="74" t="str">
        <f>IF(Registrering!$D7=$B$1,Registrering!$C7,"")</f>
        <v/>
      </c>
      <c r="K8" s="7">
        <f t="shared" si="1"/>
        <v>0</v>
      </c>
      <c r="M8" s="63">
        <f t="shared" si="2"/>
        <v>0</v>
      </c>
      <c r="N8" s="64" t="str">
        <f>IF(Registrering!$D7=$B$1,Registrering!$B7,"")</f>
        <v/>
      </c>
      <c r="O8" s="65" t="str">
        <f>IF(Registrering!$D7=$B$1,Registrering!$C7,"")</f>
        <v/>
      </c>
      <c r="P8" s="65" t="str">
        <f>IF(Registrering!$D7=$B$1,Registrering!$D7,"")</f>
        <v/>
      </c>
      <c r="Q8" s="66">
        <f>IF(ISTEXT(IF(Registrering!$D7=$B$1,Registrering!$E7,0)),0,IF(Registrering!$D7=$B$1,Registrering!$E7,0))</f>
        <v>0</v>
      </c>
      <c r="R8" s="66" t="str">
        <f>IF(IF(Registrering!$D7=$B$1,Registrering!$F7,"")=0,"",IF(Registrering!$D7=$B$1,Registrering!$F7,""))</f>
        <v/>
      </c>
      <c r="S8" s="66">
        <f>IF(ISTEXT(IF(Registrering!$D7=$B$1,Registrering!$G7,0)),0,IF(Registrering!$D7=$B$1,Registrering!$G7,0))</f>
        <v>0</v>
      </c>
      <c r="T8" s="66">
        <f>IF(ISTEXT(IF(Registrering!$D7=$B$1,Registrering!$H7,0)),0,IF(Registrering!$D7=$B$1,Registrering!$H7,0))</f>
        <v>0</v>
      </c>
      <c r="U8" s="74" t="str">
        <f>IF(Registrering!$D7=$B$1,Registrering!$C7,"")</f>
        <v/>
      </c>
      <c r="V8" s="7">
        <f t="shared" si="3"/>
        <v>0</v>
      </c>
      <c r="X8" s="63">
        <f t="shared" si="4"/>
        <v>0</v>
      </c>
      <c r="Y8" s="64" t="str">
        <f>IF(Registrering!$D7=$B$1,Registrering!$B7,"")</f>
        <v/>
      </c>
      <c r="Z8" s="65" t="str">
        <f>IF(Registrering!$D7=$B$1,Registrering!$C7,"")</f>
        <v/>
      </c>
      <c r="AA8" s="65" t="str">
        <f>IF(Registrering!$D7=$B$1,Registrering!$D7,"")</f>
        <v/>
      </c>
      <c r="AB8" s="66">
        <f>IF(ISTEXT(IF(Registrering!$D7=$B$1,Registrering!$E7,0)),0,IF(Registrering!$D7=$B$1,Registrering!$E7,0))</f>
        <v>0</v>
      </c>
      <c r="AC8" s="66" t="str">
        <f>IF(IF(Registrering!$D7=$B$1,Registrering!$F7,"")=0,"",IF(Registrering!$D7=$B$1,Registrering!$F7,""))</f>
        <v/>
      </c>
      <c r="AD8" s="66">
        <f>IF(ISTEXT(IF(Registrering!$D7=$B$1,Registrering!$G7,0)),0,IF(Registrering!$D7=$B$1,Registrering!$G7,0))</f>
        <v>0</v>
      </c>
      <c r="AE8" s="66">
        <f>IF(ISTEXT(IF(Registrering!$D7=$B$1,Registrering!$H7,0)),0,IF(Registrering!$D7=$B$1,Registrering!$H7,0))</f>
        <v>0</v>
      </c>
      <c r="AF8" s="74" t="str">
        <f>IF(Registrering!$D7=$B$1,Registrering!$C7,"")</f>
        <v/>
      </c>
      <c r="AG8" s="7">
        <f t="shared" si="5"/>
        <v>0</v>
      </c>
      <c r="AJ8" s="63">
        <f t="shared" si="6"/>
        <v>0</v>
      </c>
      <c r="AK8" s="64" t="str">
        <f>IF(Registrering!$D7=$B$1,Registrering!$B7,"")</f>
        <v/>
      </c>
      <c r="AL8" s="65" t="str">
        <f>IF(Registrering!$D7=$B$1,Registrering!$C7,"")</f>
        <v/>
      </c>
      <c r="AM8" s="65" t="str">
        <f>IF(Registrering!$D7=$B$1,Registrering!$D7,"")</f>
        <v/>
      </c>
      <c r="AN8" s="66">
        <f>IF(ISTEXT(IF(Registrering!$D7=$B$1,Registrering!$E7,0)),0,IF(Registrering!$D7=$B$1,Registrering!$E7,0))</f>
        <v>0</v>
      </c>
      <c r="AO8" s="66" t="str">
        <f>IF(IF(Registrering!$D7=$B$1,Registrering!$F7,"")=0,"",IF(Registrering!$D7=$B$1,Registrering!$F7,""))</f>
        <v/>
      </c>
      <c r="AP8" s="66">
        <f>IF(ISTEXT(IF(Registrering!$D7=$B$1,Registrering!$G7,0)),0,IF(Registrering!$D7=$B$1,Registrering!$G7,0))</f>
        <v>0</v>
      </c>
      <c r="AQ8" s="66">
        <f>IF(ISTEXT(IF(Registrering!$D7=$B$1,Registrering!$H7,0)),0,IF(Registrering!$D7=$B$1,Registrering!$H7,0))</f>
        <v>0</v>
      </c>
      <c r="AR8" s="74" t="str">
        <f>IF(Registrering!$D7=$B$1,Registrering!$C7,"")</f>
        <v/>
      </c>
      <c r="AS8" s="7">
        <f t="shared" si="7"/>
        <v>0</v>
      </c>
    </row>
    <row r="9" spans="2:45" hidden="1" x14ac:dyDescent="0.25">
      <c r="B9" s="63">
        <f t="shared" si="0"/>
        <v>0</v>
      </c>
      <c r="C9" s="64" t="str">
        <f>IF(Registrering!$D8=$B$1,Registrering!$B8,"")</f>
        <v/>
      </c>
      <c r="D9" s="65" t="str">
        <f>IF(Registrering!$D8=$B$1,Registrering!$C8,"")</f>
        <v/>
      </c>
      <c r="E9" s="65" t="str">
        <f>IF(Registrering!$D8=$B$1,Registrering!$D8,"")</f>
        <v/>
      </c>
      <c r="F9" s="66">
        <f>IF(ISTEXT(IF(Registrering!$D8=$B$1,Registrering!$E8,0)),0,IF(Registrering!$D8=$B$1,Registrering!$E8,0))</f>
        <v>0</v>
      </c>
      <c r="G9" s="66" t="str">
        <f>IF(IF(Registrering!$D8=$B$1,Registrering!$F8,"")=0,"",IF(Registrering!$D8=$B$1,Registrering!$F8,""))</f>
        <v/>
      </c>
      <c r="H9" s="66">
        <f>IF(ISTEXT(IF(Registrering!$D8=$B$1,Registrering!$G8,0)),0,IF(Registrering!$D8=$B$1,Registrering!$G8,0))</f>
        <v>0</v>
      </c>
      <c r="I9" s="66">
        <f>IF(ISTEXT(IF(Registrering!$D8=$B$1,Registrering!$H8,0)),0,IF(Registrering!$D8=$B$1,Registrering!$H8,0))</f>
        <v>0</v>
      </c>
      <c r="J9" s="74" t="str">
        <f>IF(Registrering!$D8=$B$1,Registrering!$C8,"")</f>
        <v/>
      </c>
      <c r="K9" s="7">
        <f t="shared" si="1"/>
        <v>0</v>
      </c>
      <c r="M9" s="63">
        <f t="shared" si="2"/>
        <v>0</v>
      </c>
      <c r="N9" s="64" t="str">
        <f>IF(Registrering!$D8=$B$1,Registrering!$B8,"")</f>
        <v/>
      </c>
      <c r="O9" s="65" t="str">
        <f>IF(Registrering!$D8=$B$1,Registrering!$C8,"")</f>
        <v/>
      </c>
      <c r="P9" s="65" t="str">
        <f>IF(Registrering!$D8=$B$1,Registrering!$D8,"")</f>
        <v/>
      </c>
      <c r="Q9" s="66">
        <f>IF(ISTEXT(IF(Registrering!$D8=$B$1,Registrering!$E8,0)),0,IF(Registrering!$D8=$B$1,Registrering!$E8,0))</f>
        <v>0</v>
      </c>
      <c r="R9" s="66" t="str">
        <f>IF(IF(Registrering!$D8=$B$1,Registrering!$F8,"")=0,"",IF(Registrering!$D8=$B$1,Registrering!$F8,""))</f>
        <v/>
      </c>
      <c r="S9" s="66">
        <f>IF(ISTEXT(IF(Registrering!$D8=$B$1,Registrering!$G8,0)),0,IF(Registrering!$D8=$B$1,Registrering!$G8,0))</f>
        <v>0</v>
      </c>
      <c r="T9" s="66">
        <f>IF(ISTEXT(IF(Registrering!$D8=$B$1,Registrering!$H8,0)),0,IF(Registrering!$D8=$B$1,Registrering!$H8,0))</f>
        <v>0</v>
      </c>
      <c r="U9" s="74" t="str">
        <f>IF(Registrering!$D8=$B$1,Registrering!$C8,"")</f>
        <v/>
      </c>
      <c r="V9" s="7">
        <f t="shared" si="3"/>
        <v>0</v>
      </c>
      <c r="X9" s="63">
        <f t="shared" si="4"/>
        <v>0</v>
      </c>
      <c r="Y9" s="64" t="str">
        <f>IF(Registrering!$D8=$B$1,Registrering!$B8,"")</f>
        <v/>
      </c>
      <c r="Z9" s="65" t="str">
        <f>IF(Registrering!$D8=$B$1,Registrering!$C8,"")</f>
        <v/>
      </c>
      <c r="AA9" s="65" t="str">
        <f>IF(Registrering!$D8=$B$1,Registrering!$D8,"")</f>
        <v/>
      </c>
      <c r="AB9" s="66">
        <f>IF(ISTEXT(IF(Registrering!$D8=$B$1,Registrering!$E8,0)),0,IF(Registrering!$D8=$B$1,Registrering!$E8,0))</f>
        <v>0</v>
      </c>
      <c r="AC9" s="66" t="str">
        <f>IF(IF(Registrering!$D8=$B$1,Registrering!$F8,"")=0,"",IF(Registrering!$D8=$B$1,Registrering!$F8,""))</f>
        <v/>
      </c>
      <c r="AD9" s="66">
        <f>IF(ISTEXT(IF(Registrering!$D8=$B$1,Registrering!$G8,0)),0,IF(Registrering!$D8=$B$1,Registrering!$G8,0))</f>
        <v>0</v>
      </c>
      <c r="AE9" s="66">
        <f>IF(ISTEXT(IF(Registrering!$D8=$B$1,Registrering!$H8,0)),0,IF(Registrering!$D8=$B$1,Registrering!$H8,0))</f>
        <v>0</v>
      </c>
      <c r="AF9" s="74" t="str">
        <f>IF(Registrering!$D8=$B$1,Registrering!$C8,"")</f>
        <v/>
      </c>
      <c r="AG9" s="7">
        <f t="shared" si="5"/>
        <v>0</v>
      </c>
      <c r="AJ9" s="63">
        <f t="shared" si="6"/>
        <v>0</v>
      </c>
      <c r="AK9" s="64" t="str">
        <f>IF(Registrering!$D8=$B$1,Registrering!$B8,"")</f>
        <v/>
      </c>
      <c r="AL9" s="65" t="str">
        <f>IF(Registrering!$D8=$B$1,Registrering!$C8,"")</f>
        <v/>
      </c>
      <c r="AM9" s="65" t="str">
        <f>IF(Registrering!$D8=$B$1,Registrering!$D8,"")</f>
        <v/>
      </c>
      <c r="AN9" s="66">
        <f>IF(ISTEXT(IF(Registrering!$D8=$B$1,Registrering!$E8,0)),0,IF(Registrering!$D8=$B$1,Registrering!$E8,0))</f>
        <v>0</v>
      </c>
      <c r="AO9" s="66" t="str">
        <f>IF(IF(Registrering!$D8=$B$1,Registrering!$F8,"")=0,"",IF(Registrering!$D8=$B$1,Registrering!$F8,""))</f>
        <v/>
      </c>
      <c r="AP9" s="66">
        <f>IF(ISTEXT(IF(Registrering!$D8=$B$1,Registrering!$G8,0)),0,IF(Registrering!$D8=$B$1,Registrering!$G8,0))</f>
        <v>0</v>
      </c>
      <c r="AQ9" s="66">
        <f>IF(ISTEXT(IF(Registrering!$D8=$B$1,Registrering!$H8,0)),0,IF(Registrering!$D8=$B$1,Registrering!$H8,0))</f>
        <v>0</v>
      </c>
      <c r="AR9" s="74" t="str">
        <f>IF(Registrering!$D8=$B$1,Registrering!$C8,"")</f>
        <v/>
      </c>
      <c r="AS9" s="7">
        <f t="shared" si="7"/>
        <v>0</v>
      </c>
    </row>
    <row r="10" spans="2:45" hidden="1" x14ac:dyDescent="0.25">
      <c r="B10" s="63">
        <f t="shared" si="0"/>
        <v>0</v>
      </c>
      <c r="C10" s="64" t="str">
        <f>IF(Registrering!$D9=$B$1,Registrering!$B9,"")</f>
        <v/>
      </c>
      <c r="D10" s="65" t="str">
        <f>IF(Registrering!$D9=$B$1,Registrering!$C9,"")</f>
        <v/>
      </c>
      <c r="E10" s="65" t="str">
        <f>IF(Registrering!$D9=$B$1,Registrering!$D9,"")</f>
        <v/>
      </c>
      <c r="F10" s="66">
        <f>IF(ISTEXT(IF(Registrering!$D9=$B$1,Registrering!$E9,0)),0,IF(Registrering!$D9=$B$1,Registrering!$E9,0))</f>
        <v>0</v>
      </c>
      <c r="G10" s="66" t="str">
        <f>IF(IF(Registrering!$D9=$B$1,Registrering!$F9,"")=0,"",IF(Registrering!$D9=$B$1,Registrering!$F9,""))</f>
        <v/>
      </c>
      <c r="H10" s="66">
        <f>IF(ISTEXT(IF(Registrering!$D9=$B$1,Registrering!$G9,0)),0,IF(Registrering!$D9=$B$1,Registrering!$G9,0))</f>
        <v>0</v>
      </c>
      <c r="I10" s="66">
        <f>IF(ISTEXT(IF(Registrering!$D9=$B$1,Registrering!$H9,0)),0,IF(Registrering!$D9=$B$1,Registrering!$H9,0))</f>
        <v>0</v>
      </c>
      <c r="J10" s="74" t="str">
        <f>IF(Registrering!$D9=$B$1,Registrering!$C9,"")</f>
        <v/>
      </c>
      <c r="K10" s="7">
        <f t="shared" si="1"/>
        <v>0</v>
      </c>
      <c r="M10" s="63">
        <f t="shared" si="2"/>
        <v>0</v>
      </c>
      <c r="N10" s="64" t="str">
        <f>IF(Registrering!$D9=$B$1,Registrering!$B9,"")</f>
        <v/>
      </c>
      <c r="O10" s="65" t="str">
        <f>IF(Registrering!$D9=$B$1,Registrering!$C9,"")</f>
        <v/>
      </c>
      <c r="P10" s="65" t="str">
        <f>IF(Registrering!$D9=$B$1,Registrering!$D9,"")</f>
        <v/>
      </c>
      <c r="Q10" s="66">
        <f>IF(ISTEXT(IF(Registrering!$D9=$B$1,Registrering!$E9,0)),0,IF(Registrering!$D9=$B$1,Registrering!$E9,0))</f>
        <v>0</v>
      </c>
      <c r="R10" s="66" t="str">
        <f>IF(IF(Registrering!$D9=$B$1,Registrering!$F9,"")=0,"",IF(Registrering!$D9=$B$1,Registrering!$F9,""))</f>
        <v/>
      </c>
      <c r="S10" s="66">
        <f>IF(ISTEXT(IF(Registrering!$D9=$B$1,Registrering!$G9,0)),0,IF(Registrering!$D9=$B$1,Registrering!$G9,0))</f>
        <v>0</v>
      </c>
      <c r="T10" s="66">
        <f>IF(ISTEXT(IF(Registrering!$D9=$B$1,Registrering!$H9,0)),0,IF(Registrering!$D9=$B$1,Registrering!$H9,0))</f>
        <v>0</v>
      </c>
      <c r="U10" s="74" t="str">
        <f>IF(Registrering!$D9=$B$1,Registrering!$C9,"")</f>
        <v/>
      </c>
      <c r="V10" s="7">
        <f t="shared" si="3"/>
        <v>0</v>
      </c>
      <c r="X10" s="63">
        <f t="shared" si="4"/>
        <v>0</v>
      </c>
      <c r="Y10" s="64" t="str">
        <f>IF(Registrering!$D9=$B$1,Registrering!$B9,"")</f>
        <v/>
      </c>
      <c r="Z10" s="65" t="str">
        <f>IF(Registrering!$D9=$B$1,Registrering!$C9,"")</f>
        <v/>
      </c>
      <c r="AA10" s="65" t="str">
        <f>IF(Registrering!$D9=$B$1,Registrering!$D9,"")</f>
        <v/>
      </c>
      <c r="AB10" s="66">
        <f>IF(ISTEXT(IF(Registrering!$D9=$B$1,Registrering!$E9,0)),0,IF(Registrering!$D9=$B$1,Registrering!$E9,0))</f>
        <v>0</v>
      </c>
      <c r="AC10" s="66" t="str">
        <f>IF(IF(Registrering!$D9=$B$1,Registrering!$F9,"")=0,"",IF(Registrering!$D9=$B$1,Registrering!$F9,""))</f>
        <v/>
      </c>
      <c r="AD10" s="66">
        <f>IF(ISTEXT(IF(Registrering!$D9=$B$1,Registrering!$G9,0)),0,IF(Registrering!$D9=$B$1,Registrering!$G9,0))</f>
        <v>0</v>
      </c>
      <c r="AE10" s="66">
        <f>IF(ISTEXT(IF(Registrering!$D9=$B$1,Registrering!$H9,0)),0,IF(Registrering!$D9=$B$1,Registrering!$H9,0))</f>
        <v>0</v>
      </c>
      <c r="AF10" s="74" t="str">
        <f>IF(Registrering!$D9=$B$1,Registrering!$C9,"")</f>
        <v/>
      </c>
      <c r="AG10" s="7">
        <f t="shared" si="5"/>
        <v>0</v>
      </c>
      <c r="AJ10" s="63">
        <f t="shared" si="6"/>
        <v>0</v>
      </c>
      <c r="AK10" s="64" t="str">
        <f>IF(Registrering!$D9=$B$1,Registrering!$B9,"")</f>
        <v/>
      </c>
      <c r="AL10" s="65" t="str">
        <f>IF(Registrering!$D9=$B$1,Registrering!$C9,"")</f>
        <v/>
      </c>
      <c r="AM10" s="65" t="str">
        <f>IF(Registrering!$D9=$B$1,Registrering!$D9,"")</f>
        <v/>
      </c>
      <c r="AN10" s="66">
        <f>IF(ISTEXT(IF(Registrering!$D9=$B$1,Registrering!$E9,0)),0,IF(Registrering!$D9=$B$1,Registrering!$E9,0))</f>
        <v>0</v>
      </c>
      <c r="AO10" s="66" t="str">
        <f>IF(IF(Registrering!$D9=$B$1,Registrering!$F9,"")=0,"",IF(Registrering!$D9=$B$1,Registrering!$F9,""))</f>
        <v/>
      </c>
      <c r="AP10" s="66">
        <f>IF(ISTEXT(IF(Registrering!$D9=$B$1,Registrering!$G9,0)),0,IF(Registrering!$D9=$B$1,Registrering!$G9,0))</f>
        <v>0</v>
      </c>
      <c r="AQ10" s="66">
        <f>IF(ISTEXT(IF(Registrering!$D9=$B$1,Registrering!$H9,0)),0,IF(Registrering!$D9=$B$1,Registrering!$H9,0))</f>
        <v>0</v>
      </c>
      <c r="AR10" s="74" t="str">
        <f>IF(Registrering!$D9=$B$1,Registrering!$C9,"")</f>
        <v/>
      </c>
      <c r="AS10" s="7">
        <f t="shared" si="7"/>
        <v>0</v>
      </c>
    </row>
    <row r="11" spans="2:45" x14ac:dyDescent="0.25">
      <c r="B11" s="63">
        <f t="shared" si="0"/>
        <v>1</v>
      </c>
      <c r="C11" s="64">
        <f>IF(Registrering!$D10=$B$1,Registrering!$B10,"")</f>
        <v>7</v>
      </c>
      <c r="D11" s="65" t="str">
        <f>IF(Registrering!$D10=$B$1,Registrering!$C10,"")</f>
        <v>Fredrik S. Talle</v>
      </c>
      <c r="E11" s="65" t="str">
        <f>IF(Registrering!$D10=$B$1,Registrering!$D10,"")</f>
        <v>Barn (tom 8.klasse)</v>
      </c>
      <c r="F11" s="66">
        <f>IF(ISTEXT(IF(Registrering!$D10=$B$1,Registrering!$E10,0)),0,IF(Registrering!$D10=$B$1,Registrering!$E10,0))</f>
        <v>466</v>
      </c>
      <c r="G11" s="66">
        <f>IF(IF(Registrering!$D10=$B$1,Registrering!$F10,"")=0,"",IF(Registrering!$D10=$B$1,Registrering!$F10,""))</f>
        <v>72</v>
      </c>
      <c r="H11" s="66">
        <f>IF(ISTEXT(IF(Registrering!$D10=$B$1,Registrering!$G10,0)),0,IF(Registrering!$D10=$B$1,Registrering!$G10,0))</f>
        <v>6</v>
      </c>
      <c r="I11" s="66">
        <f>IF(ISTEXT(IF(Registrering!$D10=$B$1,Registrering!$H10,0)),0,IF(Registrering!$D10=$B$1,Registrering!$H10,0))</f>
        <v>1158</v>
      </c>
      <c r="J11" s="74" t="str">
        <f>IF(Registrering!$D10=$B$1,Registrering!$C10,"")</f>
        <v>Fredrik S. Talle</v>
      </c>
      <c r="K11" s="7">
        <f t="shared" ref="K11:K42" si="8">IF(ISNUMBER($C11),1,0)</f>
        <v>1</v>
      </c>
      <c r="M11" s="63">
        <f t="shared" si="2"/>
        <v>1</v>
      </c>
      <c r="N11" s="64">
        <f>IF(Registrering!$D10=$B$1,Registrering!$B10,"")</f>
        <v>7</v>
      </c>
      <c r="O11" s="65" t="str">
        <f>IF(Registrering!$D10=$B$1,Registrering!$C10,"")</f>
        <v>Fredrik S. Talle</v>
      </c>
      <c r="P11" s="65" t="str">
        <f>IF(Registrering!$D10=$B$1,Registrering!$D10,"")</f>
        <v>Barn (tom 8.klasse)</v>
      </c>
      <c r="Q11" s="66">
        <f>IF(ISTEXT(IF(Registrering!$D10=$B$1,Registrering!$E10,0)),0,IF(Registrering!$D10=$B$1,Registrering!$E10,0))</f>
        <v>466</v>
      </c>
      <c r="R11" s="66">
        <f>IF(IF(Registrering!$D10=$B$1,Registrering!$F10,"")=0,"",IF(Registrering!$D10=$B$1,Registrering!$F10,""))</f>
        <v>72</v>
      </c>
      <c r="S11" s="66">
        <f>IF(ISTEXT(IF(Registrering!$D10=$B$1,Registrering!$G10,0)),0,IF(Registrering!$D10=$B$1,Registrering!$G10,0))</f>
        <v>6</v>
      </c>
      <c r="T11" s="66">
        <f>IF(ISTEXT(IF(Registrering!$D10=$B$1,Registrering!$H10,0)),0,IF(Registrering!$D10=$B$1,Registrering!$H10,0))</f>
        <v>1158</v>
      </c>
      <c r="U11" s="74" t="str">
        <f>IF(Registrering!$D10=$B$1,Registrering!$C10,"")</f>
        <v>Fredrik S. Talle</v>
      </c>
      <c r="V11" s="7">
        <f t="shared" ref="V11:V42" si="9">IF(ISNUMBER($C11),1,0)</f>
        <v>1</v>
      </c>
      <c r="X11" s="63">
        <f t="shared" si="4"/>
        <v>1</v>
      </c>
      <c r="Y11" s="64">
        <f>IF(Registrering!$D10=$B$1,Registrering!$B10,"")</f>
        <v>7</v>
      </c>
      <c r="Z11" s="65" t="str">
        <f>IF(Registrering!$D10=$B$1,Registrering!$C10,"")</f>
        <v>Fredrik S. Talle</v>
      </c>
      <c r="AA11" s="65" t="str">
        <f>IF(Registrering!$D10=$B$1,Registrering!$D10,"")</f>
        <v>Barn (tom 8.klasse)</v>
      </c>
      <c r="AB11" s="66">
        <f>IF(ISTEXT(IF(Registrering!$D10=$B$1,Registrering!$E10,0)),0,IF(Registrering!$D10=$B$1,Registrering!$E10,0))</f>
        <v>466</v>
      </c>
      <c r="AC11" s="66">
        <f>IF(IF(Registrering!$D10=$B$1,Registrering!$F10,"")=0,"",IF(Registrering!$D10=$B$1,Registrering!$F10,""))</f>
        <v>72</v>
      </c>
      <c r="AD11" s="66">
        <f>IF(ISTEXT(IF(Registrering!$D10=$B$1,Registrering!$G10,0)),0,IF(Registrering!$D10=$B$1,Registrering!$G10,0))</f>
        <v>6</v>
      </c>
      <c r="AE11" s="66">
        <f>IF(ISTEXT(IF(Registrering!$D10=$B$1,Registrering!$H10,0)),0,IF(Registrering!$D10=$B$1,Registrering!$H10,0))</f>
        <v>1158</v>
      </c>
      <c r="AF11" s="74" t="str">
        <f>IF(Registrering!$D10=$B$1,Registrering!$C10,"")</f>
        <v>Fredrik S. Talle</v>
      </c>
      <c r="AG11" s="7">
        <f t="shared" ref="AG11:AG42" si="10">IF(ISNUMBER($C11),1,0)</f>
        <v>1</v>
      </c>
      <c r="AJ11" s="63">
        <f t="shared" si="6"/>
        <v>1</v>
      </c>
      <c r="AK11" s="64">
        <f>IF(Registrering!$D10=$B$1,Registrering!$B10,"")</f>
        <v>7</v>
      </c>
      <c r="AL11" s="65" t="str">
        <f>IF(Registrering!$D10=$B$1,Registrering!$C10,"")</f>
        <v>Fredrik S. Talle</v>
      </c>
      <c r="AM11" s="65" t="str">
        <f>IF(Registrering!$D10=$B$1,Registrering!$D10,"")</f>
        <v>Barn (tom 8.klasse)</v>
      </c>
      <c r="AN11" s="66">
        <f>IF(ISTEXT(IF(Registrering!$D10=$B$1,Registrering!$E10,0)),0,IF(Registrering!$D10=$B$1,Registrering!$E10,0))</f>
        <v>466</v>
      </c>
      <c r="AO11" s="66">
        <f>IF(IF(Registrering!$D10=$B$1,Registrering!$F10,"")=0,"",IF(Registrering!$D10=$B$1,Registrering!$F10,""))</f>
        <v>72</v>
      </c>
      <c r="AP11" s="66">
        <f>IF(ISTEXT(IF(Registrering!$D10=$B$1,Registrering!$G10,0)),0,IF(Registrering!$D10=$B$1,Registrering!$G10,0))</f>
        <v>6</v>
      </c>
      <c r="AQ11" s="66">
        <f>IF(ISTEXT(IF(Registrering!$D10=$B$1,Registrering!$H10,0)),0,IF(Registrering!$D10=$B$1,Registrering!$H10,0))</f>
        <v>1158</v>
      </c>
      <c r="AR11" s="74" t="str">
        <f>IF(Registrering!$D10=$B$1,Registrering!$C10,"")</f>
        <v>Fredrik S. Talle</v>
      </c>
      <c r="AS11" s="7">
        <f t="shared" ref="AS11:AS42" si="11">IF(ISNUMBER($C11),1,0)</f>
        <v>1</v>
      </c>
    </row>
    <row r="12" spans="2:45" x14ac:dyDescent="0.25">
      <c r="B12" s="63">
        <f t="shared" si="0"/>
        <v>2</v>
      </c>
      <c r="C12" s="64">
        <f>IF(Registrering!$D56=$B$1,Registrering!$B56,"")</f>
        <v>53</v>
      </c>
      <c r="D12" s="65" t="str">
        <f>IF(Registrering!$D56=$B$1,Registrering!$C56,"")</f>
        <v>Simon Ackefjord</v>
      </c>
      <c r="E12" s="65" t="str">
        <f>IF(Registrering!$D56=$B$1,Registrering!$D56,"")</f>
        <v>Barn (tom 8.klasse)</v>
      </c>
      <c r="F12" s="66">
        <f>IF(ISTEXT(IF(Registrering!$D56=$B$1,Registrering!$E56,0)),0,IF(Registrering!$D56=$B$1,Registrering!$E56,0))</f>
        <v>412</v>
      </c>
      <c r="G12" s="66">
        <f>IF(IF(Registrering!$D56=$B$1,Registrering!$F56,"")=0,"",IF(Registrering!$D56=$B$1,Registrering!$F56,""))</f>
        <v>74</v>
      </c>
      <c r="H12" s="66">
        <f>IF(ISTEXT(IF(Registrering!$D56=$B$1,Registrering!$G56,0)),0,IF(Registrering!$D56=$B$1,Registrering!$G56,0))</f>
        <v>10</v>
      </c>
      <c r="I12" s="66">
        <f>IF(ISTEXT(IF(Registrering!$D56=$B$1,Registrering!$H56,0)),0,IF(Registrering!$D56=$B$1,Registrering!$H56,0))</f>
        <v>1788</v>
      </c>
      <c r="J12" s="74" t="str">
        <f>IF(Registrering!$D11=$B$1,Registrering!$C11,"")</f>
        <v>Johanna S. Solvi</v>
      </c>
      <c r="K12" s="7">
        <f t="shared" si="8"/>
        <v>1</v>
      </c>
      <c r="M12" s="63">
        <f t="shared" si="2"/>
        <v>2</v>
      </c>
      <c r="N12" s="64">
        <f>IF(Registrering!$D56=$B$1,Registrering!$B56,"")</f>
        <v>53</v>
      </c>
      <c r="O12" s="65" t="str">
        <f>IF(Registrering!$D56=$B$1,Registrering!$C56,"")</f>
        <v>Simon Ackefjord</v>
      </c>
      <c r="P12" s="65" t="str">
        <f>IF(Registrering!$D56=$B$1,Registrering!$D56,"")</f>
        <v>Barn (tom 8.klasse)</v>
      </c>
      <c r="Q12" s="66">
        <f>IF(ISTEXT(IF(Registrering!$D56=$B$1,Registrering!$E56,0)),0,IF(Registrering!$D56=$B$1,Registrering!$E56,0))</f>
        <v>412</v>
      </c>
      <c r="R12" s="66">
        <f>IF(IF(Registrering!$D56=$B$1,Registrering!$F56,"")=0,"",IF(Registrering!$D56=$B$1,Registrering!$F56,""))</f>
        <v>74</v>
      </c>
      <c r="S12" s="66">
        <f>IF(ISTEXT(IF(Registrering!$D56=$B$1,Registrering!$G56,0)),0,IF(Registrering!$D56=$B$1,Registrering!$G56,0))</f>
        <v>10</v>
      </c>
      <c r="T12" s="66">
        <f>IF(ISTEXT(IF(Registrering!$D56=$B$1,Registrering!$H56,0)),0,IF(Registrering!$D56=$B$1,Registrering!$H56,0))</f>
        <v>1788</v>
      </c>
      <c r="U12" s="74" t="str">
        <f>IF(Registrering!$D11=$B$1,Registrering!$C11,"")</f>
        <v>Johanna S. Solvi</v>
      </c>
      <c r="V12" s="7">
        <f t="shared" si="9"/>
        <v>1</v>
      </c>
      <c r="X12" s="63">
        <f t="shared" si="4"/>
        <v>2</v>
      </c>
      <c r="Y12" s="64">
        <f>IF(Registrering!$D56=$B$1,Registrering!$B56,"")</f>
        <v>53</v>
      </c>
      <c r="Z12" s="65" t="str">
        <f>IF(Registrering!$D56=$B$1,Registrering!$C56,"")</f>
        <v>Simon Ackefjord</v>
      </c>
      <c r="AA12" s="65" t="str">
        <f>IF(Registrering!$D56=$B$1,Registrering!$D56,"")</f>
        <v>Barn (tom 8.klasse)</v>
      </c>
      <c r="AB12" s="66">
        <f>IF(ISTEXT(IF(Registrering!$D56=$B$1,Registrering!$E56,0)),0,IF(Registrering!$D56=$B$1,Registrering!$E56,0))</f>
        <v>412</v>
      </c>
      <c r="AC12" s="66">
        <f>IF(IF(Registrering!$D56=$B$1,Registrering!$F56,"")=0,"",IF(Registrering!$D56=$B$1,Registrering!$F56,""))</f>
        <v>74</v>
      </c>
      <c r="AD12" s="66">
        <f>IF(ISTEXT(IF(Registrering!$D56=$B$1,Registrering!$G56,0)),0,IF(Registrering!$D56=$B$1,Registrering!$G56,0))</f>
        <v>10</v>
      </c>
      <c r="AE12" s="66">
        <f>IF(ISTEXT(IF(Registrering!$D56=$B$1,Registrering!$H56,0)),0,IF(Registrering!$D56=$B$1,Registrering!$H56,0))</f>
        <v>1788</v>
      </c>
      <c r="AF12" s="74" t="str">
        <f>IF(Registrering!$D11=$B$1,Registrering!$C11,"")</f>
        <v>Johanna S. Solvi</v>
      </c>
      <c r="AG12" s="7">
        <f t="shared" si="10"/>
        <v>1</v>
      </c>
      <c r="AJ12" s="63">
        <f t="shared" si="6"/>
        <v>2</v>
      </c>
      <c r="AK12" s="64">
        <f>IF(Registrering!$D56=$B$1,Registrering!$B56,"")</f>
        <v>53</v>
      </c>
      <c r="AL12" s="65" t="str">
        <f>IF(Registrering!$D56=$B$1,Registrering!$C56,"")</f>
        <v>Simon Ackefjord</v>
      </c>
      <c r="AM12" s="65" t="str">
        <f>IF(Registrering!$D56=$B$1,Registrering!$D56,"")</f>
        <v>Barn (tom 8.klasse)</v>
      </c>
      <c r="AN12" s="66">
        <f>IF(ISTEXT(IF(Registrering!$D56=$B$1,Registrering!$E56,0)),0,IF(Registrering!$D56=$B$1,Registrering!$E56,0))</f>
        <v>412</v>
      </c>
      <c r="AO12" s="66">
        <f>IF(IF(Registrering!$D56=$B$1,Registrering!$F56,"")=0,"",IF(Registrering!$D56=$B$1,Registrering!$F56,""))</f>
        <v>74</v>
      </c>
      <c r="AP12" s="66">
        <f>IF(ISTEXT(IF(Registrering!$D56=$B$1,Registrering!$G56,0)),0,IF(Registrering!$D56=$B$1,Registrering!$G56,0))</f>
        <v>10</v>
      </c>
      <c r="AQ12" s="66">
        <f>IF(ISTEXT(IF(Registrering!$D56=$B$1,Registrering!$H56,0)),0,IF(Registrering!$D56=$B$1,Registrering!$H56,0))</f>
        <v>1788</v>
      </c>
      <c r="AR12" s="74" t="str">
        <f>IF(Registrering!$D11=$B$1,Registrering!$C11,"")</f>
        <v>Johanna S. Solvi</v>
      </c>
      <c r="AS12" s="7">
        <f t="shared" si="11"/>
        <v>1</v>
      </c>
    </row>
    <row r="13" spans="2:45" hidden="1" x14ac:dyDescent="0.25">
      <c r="B13" s="63">
        <f t="shared" si="0"/>
        <v>2</v>
      </c>
      <c r="C13" s="64" t="str">
        <f>IF(Registrering!$D12=$B$1,Registrering!$B12,"")</f>
        <v/>
      </c>
      <c r="D13" s="65" t="str">
        <f>IF(Registrering!$D12=$B$1,Registrering!$C12,"")</f>
        <v/>
      </c>
      <c r="E13" s="65" t="str">
        <f>IF(Registrering!$D12=$B$1,Registrering!$D12,"")</f>
        <v/>
      </c>
      <c r="F13" s="66">
        <f>IF(ISTEXT(IF(Registrering!$D12=$B$1,Registrering!$E12,0)),0,IF(Registrering!$D12=$B$1,Registrering!$E12,0))</f>
        <v>0</v>
      </c>
      <c r="G13" s="66" t="str">
        <f>IF(IF(Registrering!$D12=$B$1,Registrering!$F12,"")=0,"",IF(Registrering!$D12=$B$1,Registrering!$F12,""))</f>
        <v/>
      </c>
      <c r="H13" s="66">
        <f>IF(ISTEXT(IF(Registrering!$D12=$B$1,Registrering!$G12,0)),0,IF(Registrering!$D12=$B$1,Registrering!$G12,0))</f>
        <v>0</v>
      </c>
      <c r="I13" s="66">
        <f>IF(ISTEXT(IF(Registrering!$D12=$B$1,Registrering!$H12,0)),0,IF(Registrering!$D12=$B$1,Registrering!$H12,0))</f>
        <v>0</v>
      </c>
      <c r="J13" s="74" t="str">
        <f>IF(Registrering!$D12=$B$1,Registrering!$C12,"")</f>
        <v/>
      </c>
      <c r="K13" s="7">
        <f t="shared" si="8"/>
        <v>0</v>
      </c>
      <c r="M13" s="63">
        <f t="shared" si="2"/>
        <v>2</v>
      </c>
      <c r="N13" s="64" t="str">
        <f>IF(Registrering!$D12=$B$1,Registrering!$B12,"")</f>
        <v/>
      </c>
      <c r="O13" s="65" t="str">
        <f>IF(Registrering!$D12=$B$1,Registrering!$C12,"")</f>
        <v/>
      </c>
      <c r="P13" s="65" t="str">
        <f>IF(Registrering!$D12=$B$1,Registrering!$D12,"")</f>
        <v/>
      </c>
      <c r="Q13" s="66">
        <f>IF(ISTEXT(IF(Registrering!$D12=$B$1,Registrering!$E12,0)),0,IF(Registrering!$D12=$B$1,Registrering!$E12,0))</f>
        <v>0</v>
      </c>
      <c r="R13" s="66" t="str">
        <f>IF(IF(Registrering!$D12=$B$1,Registrering!$F12,"")=0,"",IF(Registrering!$D12=$B$1,Registrering!$F12,""))</f>
        <v/>
      </c>
      <c r="S13" s="66">
        <f>IF(ISTEXT(IF(Registrering!$D12=$B$1,Registrering!$G12,0)),0,IF(Registrering!$D12=$B$1,Registrering!$G12,0))</f>
        <v>0</v>
      </c>
      <c r="T13" s="66">
        <f>IF(ISTEXT(IF(Registrering!$D12=$B$1,Registrering!$H12,0)),0,IF(Registrering!$D12=$B$1,Registrering!$H12,0))</f>
        <v>0</v>
      </c>
      <c r="U13" s="74" t="str">
        <f>IF(Registrering!$D12=$B$1,Registrering!$C12,"")</f>
        <v/>
      </c>
      <c r="V13" s="7">
        <f t="shared" si="9"/>
        <v>0</v>
      </c>
      <c r="X13" s="63">
        <f t="shared" si="4"/>
        <v>2</v>
      </c>
      <c r="Y13" s="64" t="str">
        <f>IF(Registrering!$D12=$B$1,Registrering!$B12,"")</f>
        <v/>
      </c>
      <c r="Z13" s="65" t="str">
        <f>IF(Registrering!$D12=$B$1,Registrering!$C12,"")</f>
        <v/>
      </c>
      <c r="AA13" s="65" t="str">
        <f>IF(Registrering!$D12=$B$1,Registrering!$D12,"")</f>
        <v/>
      </c>
      <c r="AB13" s="66">
        <f>IF(ISTEXT(IF(Registrering!$D12=$B$1,Registrering!$E12,0)),0,IF(Registrering!$D12=$B$1,Registrering!$E12,0))</f>
        <v>0</v>
      </c>
      <c r="AC13" s="66" t="str">
        <f>IF(IF(Registrering!$D12=$B$1,Registrering!$F12,"")=0,"",IF(Registrering!$D12=$B$1,Registrering!$F12,""))</f>
        <v/>
      </c>
      <c r="AD13" s="66">
        <f>IF(ISTEXT(IF(Registrering!$D12=$B$1,Registrering!$G12,0)),0,IF(Registrering!$D12=$B$1,Registrering!$G12,0))</f>
        <v>0</v>
      </c>
      <c r="AE13" s="66">
        <f>IF(ISTEXT(IF(Registrering!$D12=$B$1,Registrering!$H12,0)),0,IF(Registrering!$D12=$B$1,Registrering!$H12,0))</f>
        <v>0</v>
      </c>
      <c r="AF13" s="74" t="str">
        <f>IF(Registrering!$D12=$B$1,Registrering!$C12,"")</f>
        <v/>
      </c>
      <c r="AG13" s="7">
        <f t="shared" si="10"/>
        <v>0</v>
      </c>
      <c r="AJ13" s="63">
        <f t="shared" si="6"/>
        <v>2</v>
      </c>
      <c r="AK13" s="64" t="str">
        <f>IF(Registrering!$D12=$B$1,Registrering!$B12,"")</f>
        <v/>
      </c>
      <c r="AL13" s="65" t="str">
        <f>IF(Registrering!$D12=$B$1,Registrering!$C12,"")</f>
        <v/>
      </c>
      <c r="AM13" s="65" t="str">
        <f>IF(Registrering!$D12=$B$1,Registrering!$D12,"")</f>
        <v/>
      </c>
      <c r="AN13" s="66">
        <f>IF(ISTEXT(IF(Registrering!$D12=$B$1,Registrering!$E12,0)),0,IF(Registrering!$D12=$B$1,Registrering!$E12,0))</f>
        <v>0</v>
      </c>
      <c r="AO13" s="66" t="str">
        <f>IF(IF(Registrering!$D12=$B$1,Registrering!$F12,"")=0,"",IF(Registrering!$D12=$B$1,Registrering!$F12,""))</f>
        <v/>
      </c>
      <c r="AP13" s="66">
        <f>IF(ISTEXT(IF(Registrering!$D12=$B$1,Registrering!$G12,0)),0,IF(Registrering!$D12=$B$1,Registrering!$G12,0))</f>
        <v>0</v>
      </c>
      <c r="AQ13" s="66">
        <f>IF(ISTEXT(IF(Registrering!$D12=$B$1,Registrering!$H12,0)),0,IF(Registrering!$D12=$B$1,Registrering!$H12,0))</f>
        <v>0</v>
      </c>
      <c r="AR13" s="74" t="str">
        <f>IF(Registrering!$D12=$B$1,Registrering!$C12,"")</f>
        <v/>
      </c>
      <c r="AS13" s="7">
        <f t="shared" si="11"/>
        <v>0</v>
      </c>
    </row>
    <row r="14" spans="2:45" hidden="1" x14ac:dyDescent="0.25">
      <c r="B14" s="63">
        <f t="shared" si="0"/>
        <v>2</v>
      </c>
      <c r="C14" s="64" t="str">
        <f>IF(Registrering!$D13=$B$1,Registrering!$B13,"")</f>
        <v/>
      </c>
      <c r="D14" s="65" t="str">
        <f>IF(Registrering!$D13=$B$1,Registrering!$C13,"")</f>
        <v/>
      </c>
      <c r="E14" s="65" t="str">
        <f>IF(Registrering!$D13=$B$1,Registrering!$D13,"")</f>
        <v/>
      </c>
      <c r="F14" s="66">
        <f>IF(ISTEXT(IF(Registrering!$D13=$B$1,Registrering!$E13,0)),0,IF(Registrering!$D13=$B$1,Registrering!$E13,0))</f>
        <v>0</v>
      </c>
      <c r="G14" s="66" t="str">
        <f>IF(IF(Registrering!$D13=$B$1,Registrering!$F13,"")=0,"",IF(Registrering!$D13=$B$1,Registrering!$F13,""))</f>
        <v/>
      </c>
      <c r="H14" s="66">
        <f>IF(ISTEXT(IF(Registrering!$D13=$B$1,Registrering!$G13,0)),0,IF(Registrering!$D13=$B$1,Registrering!$G13,0))</f>
        <v>0</v>
      </c>
      <c r="I14" s="66">
        <f>IF(ISTEXT(IF(Registrering!$D13=$B$1,Registrering!$H13,0)),0,IF(Registrering!$D13=$B$1,Registrering!$H13,0))</f>
        <v>0</v>
      </c>
      <c r="J14" s="74" t="str">
        <f>IF(Registrering!$D13=$B$1,Registrering!$C13,"")</f>
        <v/>
      </c>
      <c r="K14" s="7">
        <f t="shared" si="8"/>
        <v>0</v>
      </c>
      <c r="M14" s="63">
        <f t="shared" si="2"/>
        <v>2</v>
      </c>
      <c r="N14" s="64" t="str">
        <f>IF(Registrering!$D13=$B$1,Registrering!$B13,"")</f>
        <v/>
      </c>
      <c r="O14" s="65" t="str">
        <f>IF(Registrering!$D13=$B$1,Registrering!$C13,"")</f>
        <v/>
      </c>
      <c r="P14" s="65" t="str">
        <f>IF(Registrering!$D13=$B$1,Registrering!$D13,"")</f>
        <v/>
      </c>
      <c r="Q14" s="66">
        <f>IF(ISTEXT(IF(Registrering!$D13=$B$1,Registrering!$E13,0)),0,IF(Registrering!$D13=$B$1,Registrering!$E13,0))</f>
        <v>0</v>
      </c>
      <c r="R14" s="66" t="str">
        <f>IF(IF(Registrering!$D13=$B$1,Registrering!$F13,"")=0,"",IF(Registrering!$D13=$B$1,Registrering!$F13,""))</f>
        <v/>
      </c>
      <c r="S14" s="66">
        <f>IF(ISTEXT(IF(Registrering!$D13=$B$1,Registrering!$G13,0)),0,IF(Registrering!$D13=$B$1,Registrering!$G13,0))</f>
        <v>0</v>
      </c>
      <c r="T14" s="66">
        <f>IF(ISTEXT(IF(Registrering!$D13=$B$1,Registrering!$H13,0)),0,IF(Registrering!$D13=$B$1,Registrering!$H13,0))</f>
        <v>0</v>
      </c>
      <c r="U14" s="74" t="str">
        <f>IF(Registrering!$D13=$B$1,Registrering!$C13,"")</f>
        <v/>
      </c>
      <c r="V14" s="7">
        <f t="shared" si="9"/>
        <v>0</v>
      </c>
      <c r="X14" s="63">
        <f t="shared" si="4"/>
        <v>2</v>
      </c>
      <c r="Y14" s="64" t="str">
        <f>IF(Registrering!$D13=$B$1,Registrering!$B13,"")</f>
        <v/>
      </c>
      <c r="Z14" s="65" t="str">
        <f>IF(Registrering!$D13=$B$1,Registrering!$C13,"")</f>
        <v/>
      </c>
      <c r="AA14" s="65" t="str">
        <f>IF(Registrering!$D13=$B$1,Registrering!$D13,"")</f>
        <v/>
      </c>
      <c r="AB14" s="66">
        <f>IF(ISTEXT(IF(Registrering!$D13=$B$1,Registrering!$E13,0)),0,IF(Registrering!$D13=$B$1,Registrering!$E13,0))</f>
        <v>0</v>
      </c>
      <c r="AC14" s="66" t="str">
        <f>IF(IF(Registrering!$D13=$B$1,Registrering!$F13,"")=0,"",IF(Registrering!$D13=$B$1,Registrering!$F13,""))</f>
        <v/>
      </c>
      <c r="AD14" s="66">
        <f>IF(ISTEXT(IF(Registrering!$D13=$B$1,Registrering!$G13,0)),0,IF(Registrering!$D13=$B$1,Registrering!$G13,0))</f>
        <v>0</v>
      </c>
      <c r="AE14" s="66">
        <f>IF(ISTEXT(IF(Registrering!$D13=$B$1,Registrering!$H13,0)),0,IF(Registrering!$D13=$B$1,Registrering!$H13,0))</f>
        <v>0</v>
      </c>
      <c r="AF14" s="74" t="str">
        <f>IF(Registrering!$D13=$B$1,Registrering!$C13,"")</f>
        <v/>
      </c>
      <c r="AG14" s="7">
        <f t="shared" si="10"/>
        <v>0</v>
      </c>
      <c r="AJ14" s="63">
        <f t="shared" si="6"/>
        <v>2</v>
      </c>
      <c r="AK14" s="64" t="str">
        <f>IF(Registrering!$D13=$B$1,Registrering!$B13,"")</f>
        <v/>
      </c>
      <c r="AL14" s="65" t="str">
        <f>IF(Registrering!$D13=$B$1,Registrering!$C13,"")</f>
        <v/>
      </c>
      <c r="AM14" s="65" t="str">
        <f>IF(Registrering!$D13=$B$1,Registrering!$D13,"")</f>
        <v/>
      </c>
      <c r="AN14" s="66">
        <f>IF(ISTEXT(IF(Registrering!$D13=$B$1,Registrering!$E13,0)),0,IF(Registrering!$D13=$B$1,Registrering!$E13,0))</f>
        <v>0</v>
      </c>
      <c r="AO14" s="66" t="str">
        <f>IF(IF(Registrering!$D13=$B$1,Registrering!$F13,"")=0,"",IF(Registrering!$D13=$B$1,Registrering!$F13,""))</f>
        <v/>
      </c>
      <c r="AP14" s="66">
        <f>IF(ISTEXT(IF(Registrering!$D13=$B$1,Registrering!$G13,0)),0,IF(Registrering!$D13=$B$1,Registrering!$G13,0))</f>
        <v>0</v>
      </c>
      <c r="AQ14" s="66">
        <f>IF(ISTEXT(IF(Registrering!$D13=$B$1,Registrering!$H13,0)),0,IF(Registrering!$D13=$B$1,Registrering!$H13,0))</f>
        <v>0</v>
      </c>
      <c r="AR14" s="74" t="str">
        <f>IF(Registrering!$D13=$B$1,Registrering!$C13,"")</f>
        <v/>
      </c>
      <c r="AS14" s="7">
        <f t="shared" si="11"/>
        <v>0</v>
      </c>
    </row>
    <row r="15" spans="2:45" hidden="1" x14ac:dyDescent="0.25">
      <c r="B15" s="63">
        <f t="shared" si="0"/>
        <v>2</v>
      </c>
      <c r="C15" s="64" t="str">
        <f>IF(Registrering!$D14=$B$1,Registrering!$B14,"")</f>
        <v/>
      </c>
      <c r="D15" s="65" t="str">
        <f>IF(Registrering!$D14=$B$1,Registrering!$C14,"")</f>
        <v/>
      </c>
      <c r="E15" s="65" t="str">
        <f>IF(Registrering!$D14=$B$1,Registrering!$D14,"")</f>
        <v/>
      </c>
      <c r="F15" s="66">
        <f>IF(ISTEXT(IF(Registrering!$D14=$B$1,Registrering!$E14,0)),0,IF(Registrering!$D14=$B$1,Registrering!$E14,0))</f>
        <v>0</v>
      </c>
      <c r="G15" s="66" t="str">
        <f>IF(IF(Registrering!$D14=$B$1,Registrering!$F14,"")=0,"",IF(Registrering!$D14=$B$1,Registrering!$F14,""))</f>
        <v/>
      </c>
      <c r="H15" s="66">
        <f>IF(ISTEXT(IF(Registrering!$D14=$B$1,Registrering!$G14,0)),0,IF(Registrering!$D14=$B$1,Registrering!$G14,0))</f>
        <v>0</v>
      </c>
      <c r="I15" s="66">
        <f>IF(ISTEXT(IF(Registrering!$D14=$B$1,Registrering!$H14,0)),0,IF(Registrering!$D14=$B$1,Registrering!$H14,0))</f>
        <v>0</v>
      </c>
      <c r="J15" s="74" t="str">
        <f>IF(Registrering!$D14=$B$1,Registrering!$C14,"")</f>
        <v/>
      </c>
      <c r="K15" s="7">
        <f t="shared" si="8"/>
        <v>0</v>
      </c>
      <c r="M15" s="63">
        <f t="shared" si="2"/>
        <v>2</v>
      </c>
      <c r="N15" s="64" t="str">
        <f>IF(Registrering!$D14=$B$1,Registrering!$B14,"")</f>
        <v/>
      </c>
      <c r="O15" s="65" t="str">
        <f>IF(Registrering!$D14=$B$1,Registrering!$C14,"")</f>
        <v/>
      </c>
      <c r="P15" s="65" t="str">
        <f>IF(Registrering!$D14=$B$1,Registrering!$D14,"")</f>
        <v/>
      </c>
      <c r="Q15" s="66">
        <f>IF(ISTEXT(IF(Registrering!$D14=$B$1,Registrering!$E14,0)),0,IF(Registrering!$D14=$B$1,Registrering!$E14,0))</f>
        <v>0</v>
      </c>
      <c r="R15" s="66" t="str">
        <f>IF(IF(Registrering!$D14=$B$1,Registrering!$F14,"")=0,"",IF(Registrering!$D14=$B$1,Registrering!$F14,""))</f>
        <v/>
      </c>
      <c r="S15" s="66">
        <f>IF(ISTEXT(IF(Registrering!$D14=$B$1,Registrering!$G14,0)),0,IF(Registrering!$D14=$B$1,Registrering!$G14,0))</f>
        <v>0</v>
      </c>
      <c r="T15" s="66">
        <f>IF(ISTEXT(IF(Registrering!$D14=$B$1,Registrering!$H14,0)),0,IF(Registrering!$D14=$B$1,Registrering!$H14,0))</f>
        <v>0</v>
      </c>
      <c r="U15" s="74" t="str">
        <f>IF(Registrering!$D14=$B$1,Registrering!$C14,"")</f>
        <v/>
      </c>
      <c r="V15" s="7">
        <f t="shared" si="9"/>
        <v>0</v>
      </c>
      <c r="X15" s="63">
        <f t="shared" si="4"/>
        <v>2</v>
      </c>
      <c r="Y15" s="64" t="str">
        <f>IF(Registrering!$D14=$B$1,Registrering!$B14,"")</f>
        <v/>
      </c>
      <c r="Z15" s="65" t="str">
        <f>IF(Registrering!$D14=$B$1,Registrering!$C14,"")</f>
        <v/>
      </c>
      <c r="AA15" s="65" t="str">
        <f>IF(Registrering!$D14=$B$1,Registrering!$D14,"")</f>
        <v/>
      </c>
      <c r="AB15" s="66">
        <f>IF(ISTEXT(IF(Registrering!$D14=$B$1,Registrering!$E14,0)),0,IF(Registrering!$D14=$B$1,Registrering!$E14,0))</f>
        <v>0</v>
      </c>
      <c r="AC15" s="66" t="str">
        <f>IF(IF(Registrering!$D14=$B$1,Registrering!$F14,"")=0,"",IF(Registrering!$D14=$B$1,Registrering!$F14,""))</f>
        <v/>
      </c>
      <c r="AD15" s="66">
        <f>IF(ISTEXT(IF(Registrering!$D14=$B$1,Registrering!$G14,0)),0,IF(Registrering!$D14=$B$1,Registrering!$G14,0))</f>
        <v>0</v>
      </c>
      <c r="AE15" s="66">
        <f>IF(ISTEXT(IF(Registrering!$D14=$B$1,Registrering!$H14,0)),0,IF(Registrering!$D14=$B$1,Registrering!$H14,0))</f>
        <v>0</v>
      </c>
      <c r="AF15" s="74" t="str">
        <f>IF(Registrering!$D14=$B$1,Registrering!$C14,"")</f>
        <v/>
      </c>
      <c r="AG15" s="7">
        <f t="shared" si="10"/>
        <v>0</v>
      </c>
      <c r="AJ15" s="63">
        <f t="shared" si="6"/>
        <v>2</v>
      </c>
      <c r="AK15" s="64" t="str">
        <f>IF(Registrering!$D14=$B$1,Registrering!$B14,"")</f>
        <v/>
      </c>
      <c r="AL15" s="65" t="str">
        <f>IF(Registrering!$D14=$B$1,Registrering!$C14,"")</f>
        <v/>
      </c>
      <c r="AM15" s="65" t="str">
        <f>IF(Registrering!$D14=$B$1,Registrering!$D14,"")</f>
        <v/>
      </c>
      <c r="AN15" s="66">
        <f>IF(ISTEXT(IF(Registrering!$D14=$B$1,Registrering!$E14,0)),0,IF(Registrering!$D14=$B$1,Registrering!$E14,0))</f>
        <v>0</v>
      </c>
      <c r="AO15" s="66" t="str">
        <f>IF(IF(Registrering!$D14=$B$1,Registrering!$F14,"")=0,"",IF(Registrering!$D14=$B$1,Registrering!$F14,""))</f>
        <v/>
      </c>
      <c r="AP15" s="66">
        <f>IF(ISTEXT(IF(Registrering!$D14=$B$1,Registrering!$G14,0)),0,IF(Registrering!$D14=$B$1,Registrering!$G14,0))</f>
        <v>0</v>
      </c>
      <c r="AQ15" s="66">
        <f>IF(ISTEXT(IF(Registrering!$D14=$B$1,Registrering!$H14,0)),0,IF(Registrering!$D14=$B$1,Registrering!$H14,0))</f>
        <v>0</v>
      </c>
      <c r="AR15" s="74" t="str">
        <f>IF(Registrering!$D14=$B$1,Registrering!$C14,"")</f>
        <v/>
      </c>
      <c r="AS15" s="7">
        <f t="shared" si="11"/>
        <v>0</v>
      </c>
    </row>
    <row r="16" spans="2:45" hidden="1" x14ac:dyDescent="0.25">
      <c r="B16" s="63">
        <f t="shared" si="0"/>
        <v>2</v>
      </c>
      <c r="C16" s="64" t="str">
        <f>IF(Registrering!$D15=$B$1,Registrering!$B15,"")</f>
        <v/>
      </c>
      <c r="D16" s="65" t="str">
        <f>IF(Registrering!$D15=$B$1,Registrering!$C15,"")</f>
        <v/>
      </c>
      <c r="E16" s="65" t="str">
        <f>IF(Registrering!$D15=$B$1,Registrering!$D15,"")</f>
        <v/>
      </c>
      <c r="F16" s="66">
        <f>IF(ISTEXT(IF(Registrering!$D15=$B$1,Registrering!$E15,0)),0,IF(Registrering!$D15=$B$1,Registrering!$E15,0))</f>
        <v>0</v>
      </c>
      <c r="G16" s="66" t="str">
        <f>IF(IF(Registrering!$D15=$B$1,Registrering!$F15,"")=0,"",IF(Registrering!$D15=$B$1,Registrering!$F15,""))</f>
        <v/>
      </c>
      <c r="H16" s="66">
        <f>IF(ISTEXT(IF(Registrering!$D15=$B$1,Registrering!$G15,0)),0,IF(Registrering!$D15=$B$1,Registrering!$G15,0))</f>
        <v>0</v>
      </c>
      <c r="I16" s="66">
        <f>IF(ISTEXT(IF(Registrering!$D15=$B$1,Registrering!$H15,0)),0,IF(Registrering!$D15=$B$1,Registrering!$H15,0))</f>
        <v>0</v>
      </c>
      <c r="J16" s="74" t="str">
        <f>IF(Registrering!$D15=$B$1,Registrering!$C15,"")</f>
        <v/>
      </c>
      <c r="K16" s="7">
        <f t="shared" si="8"/>
        <v>0</v>
      </c>
      <c r="M16" s="63">
        <f t="shared" si="2"/>
        <v>2</v>
      </c>
      <c r="N16" s="64" t="str">
        <f>IF(Registrering!$D15=$B$1,Registrering!$B15,"")</f>
        <v/>
      </c>
      <c r="O16" s="65" t="str">
        <f>IF(Registrering!$D15=$B$1,Registrering!$C15,"")</f>
        <v/>
      </c>
      <c r="P16" s="65" t="str">
        <f>IF(Registrering!$D15=$B$1,Registrering!$D15,"")</f>
        <v/>
      </c>
      <c r="Q16" s="66">
        <f>IF(ISTEXT(IF(Registrering!$D15=$B$1,Registrering!$E15,0)),0,IF(Registrering!$D15=$B$1,Registrering!$E15,0))</f>
        <v>0</v>
      </c>
      <c r="R16" s="66" t="str">
        <f>IF(IF(Registrering!$D15=$B$1,Registrering!$F15,"")=0,"",IF(Registrering!$D15=$B$1,Registrering!$F15,""))</f>
        <v/>
      </c>
      <c r="S16" s="66">
        <f>IF(ISTEXT(IF(Registrering!$D15=$B$1,Registrering!$G15,0)),0,IF(Registrering!$D15=$B$1,Registrering!$G15,0))</f>
        <v>0</v>
      </c>
      <c r="T16" s="66">
        <f>IF(ISTEXT(IF(Registrering!$D15=$B$1,Registrering!$H15,0)),0,IF(Registrering!$D15=$B$1,Registrering!$H15,0))</f>
        <v>0</v>
      </c>
      <c r="U16" s="74" t="str">
        <f>IF(Registrering!$D15=$B$1,Registrering!$C15,"")</f>
        <v/>
      </c>
      <c r="V16" s="7">
        <f t="shared" si="9"/>
        <v>0</v>
      </c>
      <c r="X16" s="63">
        <f t="shared" si="4"/>
        <v>2</v>
      </c>
      <c r="Y16" s="64" t="str">
        <f>IF(Registrering!$D15=$B$1,Registrering!$B15,"")</f>
        <v/>
      </c>
      <c r="Z16" s="65" t="str">
        <f>IF(Registrering!$D15=$B$1,Registrering!$C15,"")</f>
        <v/>
      </c>
      <c r="AA16" s="65" t="str">
        <f>IF(Registrering!$D15=$B$1,Registrering!$D15,"")</f>
        <v/>
      </c>
      <c r="AB16" s="66">
        <f>IF(ISTEXT(IF(Registrering!$D15=$B$1,Registrering!$E15,0)),0,IF(Registrering!$D15=$B$1,Registrering!$E15,0))</f>
        <v>0</v>
      </c>
      <c r="AC16" s="66" t="str">
        <f>IF(IF(Registrering!$D15=$B$1,Registrering!$F15,"")=0,"",IF(Registrering!$D15=$B$1,Registrering!$F15,""))</f>
        <v/>
      </c>
      <c r="AD16" s="66">
        <f>IF(ISTEXT(IF(Registrering!$D15=$B$1,Registrering!$G15,0)),0,IF(Registrering!$D15=$B$1,Registrering!$G15,0))</f>
        <v>0</v>
      </c>
      <c r="AE16" s="66">
        <f>IF(ISTEXT(IF(Registrering!$D15=$B$1,Registrering!$H15,0)),0,IF(Registrering!$D15=$B$1,Registrering!$H15,0))</f>
        <v>0</v>
      </c>
      <c r="AF16" s="74" t="str">
        <f>IF(Registrering!$D15=$B$1,Registrering!$C15,"")</f>
        <v/>
      </c>
      <c r="AG16" s="7">
        <f t="shared" si="10"/>
        <v>0</v>
      </c>
      <c r="AJ16" s="63">
        <f t="shared" si="6"/>
        <v>2</v>
      </c>
      <c r="AK16" s="64" t="str">
        <f>IF(Registrering!$D15=$B$1,Registrering!$B15,"")</f>
        <v/>
      </c>
      <c r="AL16" s="65" t="str">
        <f>IF(Registrering!$D15=$B$1,Registrering!$C15,"")</f>
        <v/>
      </c>
      <c r="AM16" s="65" t="str">
        <f>IF(Registrering!$D15=$B$1,Registrering!$D15,"")</f>
        <v/>
      </c>
      <c r="AN16" s="66">
        <f>IF(ISTEXT(IF(Registrering!$D15=$B$1,Registrering!$E15,0)),0,IF(Registrering!$D15=$B$1,Registrering!$E15,0))</f>
        <v>0</v>
      </c>
      <c r="AO16" s="66" t="str">
        <f>IF(IF(Registrering!$D15=$B$1,Registrering!$F15,"")=0,"",IF(Registrering!$D15=$B$1,Registrering!$F15,""))</f>
        <v/>
      </c>
      <c r="AP16" s="66">
        <f>IF(ISTEXT(IF(Registrering!$D15=$B$1,Registrering!$G15,0)),0,IF(Registrering!$D15=$B$1,Registrering!$G15,0))</f>
        <v>0</v>
      </c>
      <c r="AQ16" s="66">
        <f>IF(ISTEXT(IF(Registrering!$D15=$B$1,Registrering!$H15,0)),0,IF(Registrering!$D15=$B$1,Registrering!$H15,0))</f>
        <v>0</v>
      </c>
      <c r="AR16" s="74" t="str">
        <f>IF(Registrering!$D15=$B$1,Registrering!$C15,"")</f>
        <v/>
      </c>
      <c r="AS16" s="7">
        <f t="shared" si="11"/>
        <v>0</v>
      </c>
    </row>
    <row r="17" spans="2:45" hidden="1" x14ac:dyDescent="0.25">
      <c r="B17" s="63">
        <f t="shared" si="0"/>
        <v>2</v>
      </c>
      <c r="C17" s="64" t="str">
        <f>IF(Registrering!$D16=$B$1,Registrering!$B16,"")</f>
        <v/>
      </c>
      <c r="D17" s="65" t="str">
        <f>IF(Registrering!$D16=$B$1,Registrering!$C16,"")</f>
        <v/>
      </c>
      <c r="E17" s="65" t="str">
        <f>IF(Registrering!$D16=$B$1,Registrering!$D16,"")</f>
        <v/>
      </c>
      <c r="F17" s="66">
        <f>IF(ISTEXT(IF(Registrering!$D16=$B$1,Registrering!$E16,0)),0,IF(Registrering!$D16=$B$1,Registrering!$E16,0))</f>
        <v>0</v>
      </c>
      <c r="G17" s="66" t="str">
        <f>IF(IF(Registrering!$D16=$B$1,Registrering!$F16,"")=0,"",IF(Registrering!$D16=$B$1,Registrering!$F16,""))</f>
        <v/>
      </c>
      <c r="H17" s="66">
        <f>IF(ISTEXT(IF(Registrering!$D16=$B$1,Registrering!$G16,0)),0,IF(Registrering!$D16=$B$1,Registrering!$G16,0))</f>
        <v>0</v>
      </c>
      <c r="I17" s="66">
        <f>IF(ISTEXT(IF(Registrering!$D16=$B$1,Registrering!$H16,0)),0,IF(Registrering!$D16=$B$1,Registrering!$H16,0))</f>
        <v>0</v>
      </c>
      <c r="J17" s="74" t="str">
        <f>IF(Registrering!$D16=$B$1,Registrering!$C16,"")</f>
        <v/>
      </c>
      <c r="K17" s="7">
        <f t="shared" si="8"/>
        <v>0</v>
      </c>
      <c r="M17" s="63">
        <f t="shared" si="2"/>
        <v>2</v>
      </c>
      <c r="N17" s="64" t="str">
        <f>IF(Registrering!$D16=$B$1,Registrering!$B16,"")</f>
        <v/>
      </c>
      <c r="O17" s="65" t="str">
        <f>IF(Registrering!$D16=$B$1,Registrering!$C16,"")</f>
        <v/>
      </c>
      <c r="P17" s="65" t="str">
        <f>IF(Registrering!$D16=$B$1,Registrering!$D16,"")</f>
        <v/>
      </c>
      <c r="Q17" s="66">
        <f>IF(ISTEXT(IF(Registrering!$D16=$B$1,Registrering!$E16,0)),0,IF(Registrering!$D16=$B$1,Registrering!$E16,0))</f>
        <v>0</v>
      </c>
      <c r="R17" s="66" t="str">
        <f>IF(IF(Registrering!$D16=$B$1,Registrering!$F16,"")=0,"",IF(Registrering!$D16=$B$1,Registrering!$F16,""))</f>
        <v/>
      </c>
      <c r="S17" s="66">
        <f>IF(ISTEXT(IF(Registrering!$D16=$B$1,Registrering!$G16,0)),0,IF(Registrering!$D16=$B$1,Registrering!$G16,0))</f>
        <v>0</v>
      </c>
      <c r="T17" s="66">
        <f>IF(ISTEXT(IF(Registrering!$D16=$B$1,Registrering!$H16,0)),0,IF(Registrering!$D16=$B$1,Registrering!$H16,0))</f>
        <v>0</v>
      </c>
      <c r="U17" s="74" t="str">
        <f>IF(Registrering!$D16=$B$1,Registrering!$C16,"")</f>
        <v/>
      </c>
      <c r="V17" s="7">
        <f t="shared" si="9"/>
        <v>0</v>
      </c>
      <c r="X17" s="63">
        <f t="shared" si="4"/>
        <v>2</v>
      </c>
      <c r="Y17" s="64" t="str">
        <f>IF(Registrering!$D16=$B$1,Registrering!$B16,"")</f>
        <v/>
      </c>
      <c r="Z17" s="65" t="str">
        <f>IF(Registrering!$D16=$B$1,Registrering!$C16,"")</f>
        <v/>
      </c>
      <c r="AA17" s="65" t="str">
        <f>IF(Registrering!$D16=$B$1,Registrering!$D16,"")</f>
        <v/>
      </c>
      <c r="AB17" s="66">
        <f>IF(ISTEXT(IF(Registrering!$D16=$B$1,Registrering!$E16,0)),0,IF(Registrering!$D16=$B$1,Registrering!$E16,0))</f>
        <v>0</v>
      </c>
      <c r="AC17" s="66" t="str">
        <f>IF(IF(Registrering!$D16=$B$1,Registrering!$F16,"")=0,"",IF(Registrering!$D16=$B$1,Registrering!$F16,""))</f>
        <v/>
      </c>
      <c r="AD17" s="66">
        <f>IF(ISTEXT(IF(Registrering!$D16=$B$1,Registrering!$G16,0)),0,IF(Registrering!$D16=$B$1,Registrering!$G16,0))</f>
        <v>0</v>
      </c>
      <c r="AE17" s="66">
        <f>IF(ISTEXT(IF(Registrering!$D16=$B$1,Registrering!$H16,0)),0,IF(Registrering!$D16=$B$1,Registrering!$H16,0))</f>
        <v>0</v>
      </c>
      <c r="AF17" s="74" t="str">
        <f>IF(Registrering!$D16=$B$1,Registrering!$C16,"")</f>
        <v/>
      </c>
      <c r="AG17" s="7">
        <f t="shared" si="10"/>
        <v>0</v>
      </c>
      <c r="AJ17" s="63">
        <f t="shared" si="6"/>
        <v>2</v>
      </c>
      <c r="AK17" s="64" t="str">
        <f>IF(Registrering!$D16=$B$1,Registrering!$B16,"")</f>
        <v/>
      </c>
      <c r="AL17" s="65" t="str">
        <f>IF(Registrering!$D16=$B$1,Registrering!$C16,"")</f>
        <v/>
      </c>
      <c r="AM17" s="65" t="str">
        <f>IF(Registrering!$D16=$B$1,Registrering!$D16,"")</f>
        <v/>
      </c>
      <c r="AN17" s="66">
        <f>IF(ISTEXT(IF(Registrering!$D16=$B$1,Registrering!$E16,0)),0,IF(Registrering!$D16=$B$1,Registrering!$E16,0))</f>
        <v>0</v>
      </c>
      <c r="AO17" s="66" t="str">
        <f>IF(IF(Registrering!$D16=$B$1,Registrering!$F16,"")=0,"",IF(Registrering!$D16=$B$1,Registrering!$F16,""))</f>
        <v/>
      </c>
      <c r="AP17" s="66">
        <f>IF(ISTEXT(IF(Registrering!$D16=$B$1,Registrering!$G16,0)),0,IF(Registrering!$D16=$B$1,Registrering!$G16,0))</f>
        <v>0</v>
      </c>
      <c r="AQ17" s="66">
        <f>IF(ISTEXT(IF(Registrering!$D16=$B$1,Registrering!$H16,0)),0,IF(Registrering!$D16=$B$1,Registrering!$H16,0))</f>
        <v>0</v>
      </c>
      <c r="AR17" s="74" t="str">
        <f>IF(Registrering!$D16=$B$1,Registrering!$C16,"")</f>
        <v/>
      </c>
      <c r="AS17" s="7">
        <f t="shared" si="11"/>
        <v>0</v>
      </c>
    </row>
    <row r="18" spans="2:45" hidden="1" x14ac:dyDescent="0.25">
      <c r="B18" s="63">
        <f t="shared" si="0"/>
        <v>2</v>
      </c>
      <c r="C18" s="64" t="str">
        <f>IF(Registrering!$D17=$B$1,Registrering!$B17,"")</f>
        <v/>
      </c>
      <c r="D18" s="65" t="str">
        <f>IF(Registrering!$D17=$B$1,Registrering!$C17,"")</f>
        <v/>
      </c>
      <c r="E18" s="65" t="str">
        <f>IF(Registrering!$D17=$B$1,Registrering!$D17,"")</f>
        <v/>
      </c>
      <c r="F18" s="66">
        <f>IF(ISTEXT(IF(Registrering!$D17=$B$1,Registrering!$E17,0)),0,IF(Registrering!$D17=$B$1,Registrering!$E17,0))</f>
        <v>0</v>
      </c>
      <c r="G18" s="66" t="str">
        <f>IF(IF(Registrering!$D17=$B$1,Registrering!$F17,"")=0,"",IF(Registrering!$D17=$B$1,Registrering!$F17,""))</f>
        <v/>
      </c>
      <c r="H18" s="66">
        <f>IF(ISTEXT(IF(Registrering!$D17=$B$1,Registrering!$G17,0)),0,IF(Registrering!$D17=$B$1,Registrering!$G17,0))</f>
        <v>0</v>
      </c>
      <c r="I18" s="66">
        <f>IF(ISTEXT(IF(Registrering!$D17=$B$1,Registrering!$H17,0)),0,IF(Registrering!$D17=$B$1,Registrering!$H17,0))</f>
        <v>0</v>
      </c>
      <c r="J18" s="74" t="str">
        <f>IF(Registrering!$D17=$B$1,Registrering!$C17,"")</f>
        <v/>
      </c>
      <c r="K18" s="7">
        <f t="shared" si="8"/>
        <v>0</v>
      </c>
      <c r="M18" s="63">
        <f t="shared" si="2"/>
        <v>2</v>
      </c>
      <c r="N18" s="64" t="str">
        <f>IF(Registrering!$D17=$B$1,Registrering!$B17,"")</f>
        <v/>
      </c>
      <c r="O18" s="65" t="str">
        <f>IF(Registrering!$D17=$B$1,Registrering!$C17,"")</f>
        <v/>
      </c>
      <c r="P18" s="65" t="str">
        <f>IF(Registrering!$D17=$B$1,Registrering!$D17,"")</f>
        <v/>
      </c>
      <c r="Q18" s="66">
        <f>IF(ISTEXT(IF(Registrering!$D17=$B$1,Registrering!$E17,0)),0,IF(Registrering!$D17=$B$1,Registrering!$E17,0))</f>
        <v>0</v>
      </c>
      <c r="R18" s="66" t="str">
        <f>IF(IF(Registrering!$D17=$B$1,Registrering!$F17,"")=0,"",IF(Registrering!$D17=$B$1,Registrering!$F17,""))</f>
        <v/>
      </c>
      <c r="S18" s="66">
        <f>IF(ISTEXT(IF(Registrering!$D17=$B$1,Registrering!$G17,0)),0,IF(Registrering!$D17=$B$1,Registrering!$G17,0))</f>
        <v>0</v>
      </c>
      <c r="T18" s="66">
        <f>IF(ISTEXT(IF(Registrering!$D17=$B$1,Registrering!$H17,0)),0,IF(Registrering!$D17=$B$1,Registrering!$H17,0))</f>
        <v>0</v>
      </c>
      <c r="U18" s="74" t="str">
        <f>IF(Registrering!$D17=$B$1,Registrering!$C17,"")</f>
        <v/>
      </c>
      <c r="V18" s="7">
        <f t="shared" si="9"/>
        <v>0</v>
      </c>
      <c r="X18" s="63">
        <f t="shared" si="4"/>
        <v>2</v>
      </c>
      <c r="Y18" s="64" t="str">
        <f>IF(Registrering!$D17=$B$1,Registrering!$B17,"")</f>
        <v/>
      </c>
      <c r="Z18" s="65" t="str">
        <f>IF(Registrering!$D17=$B$1,Registrering!$C17,"")</f>
        <v/>
      </c>
      <c r="AA18" s="65" t="str">
        <f>IF(Registrering!$D17=$B$1,Registrering!$D17,"")</f>
        <v/>
      </c>
      <c r="AB18" s="66">
        <f>IF(ISTEXT(IF(Registrering!$D17=$B$1,Registrering!$E17,0)),0,IF(Registrering!$D17=$B$1,Registrering!$E17,0))</f>
        <v>0</v>
      </c>
      <c r="AC18" s="66" t="str">
        <f>IF(IF(Registrering!$D17=$B$1,Registrering!$F17,"")=0,"",IF(Registrering!$D17=$B$1,Registrering!$F17,""))</f>
        <v/>
      </c>
      <c r="AD18" s="66">
        <f>IF(ISTEXT(IF(Registrering!$D17=$B$1,Registrering!$G17,0)),0,IF(Registrering!$D17=$B$1,Registrering!$G17,0))</f>
        <v>0</v>
      </c>
      <c r="AE18" s="66">
        <f>IF(ISTEXT(IF(Registrering!$D17=$B$1,Registrering!$H17,0)),0,IF(Registrering!$D17=$B$1,Registrering!$H17,0))</f>
        <v>0</v>
      </c>
      <c r="AF18" s="74" t="str">
        <f>IF(Registrering!$D17=$B$1,Registrering!$C17,"")</f>
        <v/>
      </c>
      <c r="AG18" s="7">
        <f t="shared" si="10"/>
        <v>0</v>
      </c>
      <c r="AJ18" s="63">
        <f t="shared" si="6"/>
        <v>2</v>
      </c>
      <c r="AK18" s="64" t="str">
        <f>IF(Registrering!$D17=$B$1,Registrering!$B17,"")</f>
        <v/>
      </c>
      <c r="AL18" s="65" t="str">
        <f>IF(Registrering!$D17=$B$1,Registrering!$C17,"")</f>
        <v/>
      </c>
      <c r="AM18" s="65" t="str">
        <f>IF(Registrering!$D17=$B$1,Registrering!$D17,"")</f>
        <v/>
      </c>
      <c r="AN18" s="66">
        <f>IF(ISTEXT(IF(Registrering!$D17=$B$1,Registrering!$E17,0)),0,IF(Registrering!$D17=$B$1,Registrering!$E17,0))</f>
        <v>0</v>
      </c>
      <c r="AO18" s="66" t="str">
        <f>IF(IF(Registrering!$D17=$B$1,Registrering!$F17,"")=0,"",IF(Registrering!$D17=$B$1,Registrering!$F17,""))</f>
        <v/>
      </c>
      <c r="AP18" s="66">
        <f>IF(ISTEXT(IF(Registrering!$D17=$B$1,Registrering!$G17,0)),0,IF(Registrering!$D17=$B$1,Registrering!$G17,0))</f>
        <v>0</v>
      </c>
      <c r="AQ18" s="66">
        <f>IF(ISTEXT(IF(Registrering!$D17=$B$1,Registrering!$H17,0)),0,IF(Registrering!$D17=$B$1,Registrering!$H17,0))</f>
        <v>0</v>
      </c>
      <c r="AR18" s="74" t="str">
        <f>IF(Registrering!$D17=$B$1,Registrering!$C17,"")</f>
        <v/>
      </c>
      <c r="AS18" s="7">
        <f t="shared" si="11"/>
        <v>0</v>
      </c>
    </row>
    <row r="19" spans="2:45" hidden="1" x14ac:dyDescent="0.25">
      <c r="B19" s="63">
        <f t="shared" si="0"/>
        <v>2</v>
      </c>
      <c r="C19" s="64" t="str">
        <f>IF(Registrering!$D18=$B$1,Registrering!$B18,"")</f>
        <v/>
      </c>
      <c r="D19" s="65" t="str">
        <f>IF(Registrering!$D18=$B$1,Registrering!$C18,"")</f>
        <v/>
      </c>
      <c r="E19" s="65" t="str">
        <f>IF(Registrering!$D18=$B$1,Registrering!$D18,"")</f>
        <v/>
      </c>
      <c r="F19" s="66">
        <f>IF(ISTEXT(IF(Registrering!$D18=$B$1,Registrering!$E18,0)),0,IF(Registrering!$D18=$B$1,Registrering!$E18,0))</f>
        <v>0</v>
      </c>
      <c r="G19" s="66" t="str">
        <f>IF(IF(Registrering!$D18=$B$1,Registrering!$F18,"")=0,"",IF(Registrering!$D18=$B$1,Registrering!$F18,""))</f>
        <v/>
      </c>
      <c r="H19" s="66">
        <f>IF(ISTEXT(IF(Registrering!$D18=$B$1,Registrering!$G18,0)),0,IF(Registrering!$D18=$B$1,Registrering!$G18,0))</f>
        <v>0</v>
      </c>
      <c r="I19" s="66">
        <f>IF(ISTEXT(IF(Registrering!$D18=$B$1,Registrering!$H18,0)),0,IF(Registrering!$D18=$B$1,Registrering!$H18,0))</f>
        <v>0</v>
      </c>
      <c r="J19" s="74" t="str">
        <f>IF(Registrering!$D18=$B$1,Registrering!$C18,"")</f>
        <v/>
      </c>
      <c r="K19" s="7">
        <f t="shared" si="8"/>
        <v>0</v>
      </c>
      <c r="M19" s="63">
        <f t="shared" si="2"/>
        <v>2</v>
      </c>
      <c r="N19" s="64" t="str">
        <f>IF(Registrering!$D18=$B$1,Registrering!$B18,"")</f>
        <v/>
      </c>
      <c r="O19" s="65" t="str">
        <f>IF(Registrering!$D18=$B$1,Registrering!$C18,"")</f>
        <v/>
      </c>
      <c r="P19" s="65" t="str">
        <f>IF(Registrering!$D18=$B$1,Registrering!$D18,"")</f>
        <v/>
      </c>
      <c r="Q19" s="66">
        <f>IF(ISTEXT(IF(Registrering!$D18=$B$1,Registrering!$E18,0)),0,IF(Registrering!$D18=$B$1,Registrering!$E18,0))</f>
        <v>0</v>
      </c>
      <c r="R19" s="66" t="str">
        <f>IF(IF(Registrering!$D18=$B$1,Registrering!$F18,"")=0,"",IF(Registrering!$D18=$B$1,Registrering!$F18,""))</f>
        <v/>
      </c>
      <c r="S19" s="66">
        <f>IF(ISTEXT(IF(Registrering!$D18=$B$1,Registrering!$G18,0)),0,IF(Registrering!$D18=$B$1,Registrering!$G18,0))</f>
        <v>0</v>
      </c>
      <c r="T19" s="66">
        <f>IF(ISTEXT(IF(Registrering!$D18=$B$1,Registrering!$H18,0)),0,IF(Registrering!$D18=$B$1,Registrering!$H18,0))</f>
        <v>0</v>
      </c>
      <c r="U19" s="74" t="str">
        <f>IF(Registrering!$D18=$B$1,Registrering!$C18,"")</f>
        <v/>
      </c>
      <c r="V19" s="7">
        <f t="shared" si="9"/>
        <v>0</v>
      </c>
      <c r="X19" s="63">
        <f t="shared" si="4"/>
        <v>2</v>
      </c>
      <c r="Y19" s="64" t="str">
        <f>IF(Registrering!$D18=$B$1,Registrering!$B18,"")</f>
        <v/>
      </c>
      <c r="Z19" s="65" t="str">
        <f>IF(Registrering!$D18=$B$1,Registrering!$C18,"")</f>
        <v/>
      </c>
      <c r="AA19" s="65" t="str">
        <f>IF(Registrering!$D18=$B$1,Registrering!$D18,"")</f>
        <v/>
      </c>
      <c r="AB19" s="66">
        <f>IF(ISTEXT(IF(Registrering!$D18=$B$1,Registrering!$E18,0)),0,IF(Registrering!$D18=$B$1,Registrering!$E18,0))</f>
        <v>0</v>
      </c>
      <c r="AC19" s="66" t="str">
        <f>IF(IF(Registrering!$D18=$B$1,Registrering!$F18,"")=0,"",IF(Registrering!$D18=$B$1,Registrering!$F18,""))</f>
        <v/>
      </c>
      <c r="AD19" s="66">
        <f>IF(ISTEXT(IF(Registrering!$D18=$B$1,Registrering!$G18,0)),0,IF(Registrering!$D18=$B$1,Registrering!$G18,0))</f>
        <v>0</v>
      </c>
      <c r="AE19" s="66">
        <f>IF(ISTEXT(IF(Registrering!$D18=$B$1,Registrering!$H18,0)),0,IF(Registrering!$D18=$B$1,Registrering!$H18,0))</f>
        <v>0</v>
      </c>
      <c r="AF19" s="74" t="str">
        <f>IF(Registrering!$D18=$B$1,Registrering!$C18,"")</f>
        <v/>
      </c>
      <c r="AG19" s="7">
        <f t="shared" si="10"/>
        <v>0</v>
      </c>
      <c r="AJ19" s="63">
        <f t="shared" si="6"/>
        <v>2</v>
      </c>
      <c r="AK19" s="64" t="str">
        <f>IF(Registrering!$D18=$B$1,Registrering!$B18,"")</f>
        <v/>
      </c>
      <c r="AL19" s="65" t="str">
        <f>IF(Registrering!$D18=$B$1,Registrering!$C18,"")</f>
        <v/>
      </c>
      <c r="AM19" s="65" t="str">
        <f>IF(Registrering!$D18=$B$1,Registrering!$D18,"")</f>
        <v/>
      </c>
      <c r="AN19" s="66">
        <f>IF(ISTEXT(IF(Registrering!$D18=$B$1,Registrering!$E18,0)),0,IF(Registrering!$D18=$B$1,Registrering!$E18,0))</f>
        <v>0</v>
      </c>
      <c r="AO19" s="66" t="str">
        <f>IF(IF(Registrering!$D18=$B$1,Registrering!$F18,"")=0,"",IF(Registrering!$D18=$B$1,Registrering!$F18,""))</f>
        <v/>
      </c>
      <c r="AP19" s="66">
        <f>IF(ISTEXT(IF(Registrering!$D18=$B$1,Registrering!$G18,0)),0,IF(Registrering!$D18=$B$1,Registrering!$G18,0))</f>
        <v>0</v>
      </c>
      <c r="AQ19" s="66">
        <f>IF(ISTEXT(IF(Registrering!$D18=$B$1,Registrering!$H18,0)),0,IF(Registrering!$D18=$B$1,Registrering!$H18,0))</f>
        <v>0</v>
      </c>
      <c r="AR19" s="74" t="str">
        <f>IF(Registrering!$D18=$B$1,Registrering!$C18,"")</f>
        <v/>
      </c>
      <c r="AS19" s="7">
        <f t="shared" si="11"/>
        <v>0</v>
      </c>
    </row>
    <row r="20" spans="2:45" hidden="1" x14ac:dyDescent="0.25">
      <c r="B20" s="63">
        <f t="shared" si="0"/>
        <v>2</v>
      </c>
      <c r="C20" s="64" t="str">
        <f>IF(Registrering!$D19=$B$1,Registrering!$B19,"")</f>
        <v/>
      </c>
      <c r="D20" s="65" t="str">
        <f>IF(Registrering!$D19=$B$1,Registrering!$C19,"")</f>
        <v/>
      </c>
      <c r="E20" s="65" t="str">
        <f>IF(Registrering!$D19=$B$1,Registrering!$D19,"")</f>
        <v/>
      </c>
      <c r="F20" s="66">
        <f>IF(ISTEXT(IF(Registrering!$D19=$B$1,Registrering!$E19,0)),0,IF(Registrering!$D19=$B$1,Registrering!$E19,0))</f>
        <v>0</v>
      </c>
      <c r="G20" s="66" t="str">
        <f>IF(IF(Registrering!$D19=$B$1,Registrering!$F19,"")=0,"",IF(Registrering!$D19=$B$1,Registrering!$F19,""))</f>
        <v/>
      </c>
      <c r="H20" s="66">
        <f>IF(ISTEXT(IF(Registrering!$D19=$B$1,Registrering!$G19,0)),0,IF(Registrering!$D19=$B$1,Registrering!$G19,0))</f>
        <v>0</v>
      </c>
      <c r="I20" s="66">
        <f>IF(ISTEXT(IF(Registrering!$D19=$B$1,Registrering!$H19,0)),0,IF(Registrering!$D19=$B$1,Registrering!$H19,0))</f>
        <v>0</v>
      </c>
      <c r="J20" s="74" t="str">
        <f>IF(Registrering!$D19=$B$1,Registrering!$C19,"")</f>
        <v/>
      </c>
      <c r="K20" s="7">
        <f t="shared" si="8"/>
        <v>0</v>
      </c>
      <c r="M20" s="63">
        <f t="shared" si="2"/>
        <v>2</v>
      </c>
      <c r="N20" s="64" t="str">
        <f>IF(Registrering!$D19=$B$1,Registrering!$B19,"")</f>
        <v/>
      </c>
      <c r="O20" s="65" t="str">
        <f>IF(Registrering!$D19=$B$1,Registrering!$C19,"")</f>
        <v/>
      </c>
      <c r="P20" s="65" t="str">
        <f>IF(Registrering!$D19=$B$1,Registrering!$D19,"")</f>
        <v/>
      </c>
      <c r="Q20" s="66">
        <f>IF(ISTEXT(IF(Registrering!$D19=$B$1,Registrering!$E19,0)),0,IF(Registrering!$D19=$B$1,Registrering!$E19,0))</f>
        <v>0</v>
      </c>
      <c r="R20" s="66" t="str">
        <f>IF(IF(Registrering!$D19=$B$1,Registrering!$F19,"")=0,"",IF(Registrering!$D19=$B$1,Registrering!$F19,""))</f>
        <v/>
      </c>
      <c r="S20" s="66">
        <f>IF(ISTEXT(IF(Registrering!$D19=$B$1,Registrering!$G19,0)),0,IF(Registrering!$D19=$B$1,Registrering!$G19,0))</f>
        <v>0</v>
      </c>
      <c r="T20" s="66">
        <f>IF(ISTEXT(IF(Registrering!$D19=$B$1,Registrering!$H19,0)),0,IF(Registrering!$D19=$B$1,Registrering!$H19,0))</f>
        <v>0</v>
      </c>
      <c r="U20" s="74" t="str">
        <f>IF(Registrering!$D19=$B$1,Registrering!$C19,"")</f>
        <v/>
      </c>
      <c r="V20" s="7">
        <f t="shared" si="9"/>
        <v>0</v>
      </c>
      <c r="X20" s="63">
        <f t="shared" si="4"/>
        <v>2</v>
      </c>
      <c r="Y20" s="64" t="str">
        <f>IF(Registrering!$D19=$B$1,Registrering!$B19,"")</f>
        <v/>
      </c>
      <c r="Z20" s="65" t="str">
        <f>IF(Registrering!$D19=$B$1,Registrering!$C19,"")</f>
        <v/>
      </c>
      <c r="AA20" s="65" t="str">
        <f>IF(Registrering!$D19=$B$1,Registrering!$D19,"")</f>
        <v/>
      </c>
      <c r="AB20" s="66">
        <f>IF(ISTEXT(IF(Registrering!$D19=$B$1,Registrering!$E19,0)),0,IF(Registrering!$D19=$B$1,Registrering!$E19,0))</f>
        <v>0</v>
      </c>
      <c r="AC20" s="66" t="str">
        <f>IF(IF(Registrering!$D19=$B$1,Registrering!$F19,"")=0,"",IF(Registrering!$D19=$B$1,Registrering!$F19,""))</f>
        <v/>
      </c>
      <c r="AD20" s="66">
        <f>IF(ISTEXT(IF(Registrering!$D19=$B$1,Registrering!$G19,0)),0,IF(Registrering!$D19=$B$1,Registrering!$G19,0))</f>
        <v>0</v>
      </c>
      <c r="AE20" s="66">
        <f>IF(ISTEXT(IF(Registrering!$D19=$B$1,Registrering!$H19,0)),0,IF(Registrering!$D19=$B$1,Registrering!$H19,0))</f>
        <v>0</v>
      </c>
      <c r="AF20" s="74" t="str">
        <f>IF(Registrering!$D19=$B$1,Registrering!$C19,"")</f>
        <v/>
      </c>
      <c r="AG20" s="7">
        <f t="shared" si="10"/>
        <v>0</v>
      </c>
      <c r="AJ20" s="63">
        <f t="shared" si="6"/>
        <v>2</v>
      </c>
      <c r="AK20" s="64" t="str">
        <f>IF(Registrering!$D19=$B$1,Registrering!$B19,"")</f>
        <v/>
      </c>
      <c r="AL20" s="65" t="str">
        <f>IF(Registrering!$D19=$B$1,Registrering!$C19,"")</f>
        <v/>
      </c>
      <c r="AM20" s="65" t="str">
        <f>IF(Registrering!$D19=$B$1,Registrering!$D19,"")</f>
        <v/>
      </c>
      <c r="AN20" s="66">
        <f>IF(ISTEXT(IF(Registrering!$D19=$B$1,Registrering!$E19,0)),0,IF(Registrering!$D19=$B$1,Registrering!$E19,0))</f>
        <v>0</v>
      </c>
      <c r="AO20" s="66" t="str">
        <f>IF(IF(Registrering!$D19=$B$1,Registrering!$F19,"")=0,"",IF(Registrering!$D19=$B$1,Registrering!$F19,""))</f>
        <v/>
      </c>
      <c r="AP20" s="66">
        <f>IF(ISTEXT(IF(Registrering!$D19=$B$1,Registrering!$G19,0)),0,IF(Registrering!$D19=$B$1,Registrering!$G19,0))</f>
        <v>0</v>
      </c>
      <c r="AQ20" s="66">
        <f>IF(ISTEXT(IF(Registrering!$D19=$B$1,Registrering!$H19,0)),0,IF(Registrering!$D19=$B$1,Registrering!$H19,0))</f>
        <v>0</v>
      </c>
      <c r="AR20" s="74" t="str">
        <f>IF(Registrering!$D19=$B$1,Registrering!$C19,"")</f>
        <v/>
      </c>
      <c r="AS20" s="7">
        <f t="shared" si="11"/>
        <v>0</v>
      </c>
    </row>
    <row r="21" spans="2:45" hidden="1" x14ac:dyDescent="0.25">
      <c r="B21" s="63">
        <f t="shared" si="0"/>
        <v>2</v>
      </c>
      <c r="C21" s="64" t="str">
        <f>IF(Registrering!$D20=$B$1,Registrering!$B20,"")</f>
        <v/>
      </c>
      <c r="D21" s="65" t="str">
        <f>IF(Registrering!$D20=$B$1,Registrering!$C20,"")</f>
        <v/>
      </c>
      <c r="E21" s="65" t="str">
        <f>IF(Registrering!$D20=$B$1,Registrering!$D20,"")</f>
        <v/>
      </c>
      <c r="F21" s="66">
        <f>IF(ISTEXT(IF(Registrering!$D20=$B$1,Registrering!$E20,0)),0,IF(Registrering!$D20=$B$1,Registrering!$E20,0))</f>
        <v>0</v>
      </c>
      <c r="G21" s="66" t="str">
        <f>IF(IF(Registrering!$D20=$B$1,Registrering!$F20,"")=0,"",IF(Registrering!$D20=$B$1,Registrering!$F20,""))</f>
        <v/>
      </c>
      <c r="H21" s="66">
        <f>IF(ISTEXT(IF(Registrering!$D20=$B$1,Registrering!$G20,0)),0,IF(Registrering!$D20=$B$1,Registrering!$G20,0))</f>
        <v>0</v>
      </c>
      <c r="I21" s="66">
        <f>IF(ISTEXT(IF(Registrering!$D20=$B$1,Registrering!$H20,0)),0,IF(Registrering!$D20=$B$1,Registrering!$H20,0))</f>
        <v>0</v>
      </c>
      <c r="J21" s="74" t="str">
        <f>IF(Registrering!$D20=$B$1,Registrering!$C20,"")</f>
        <v/>
      </c>
      <c r="K21" s="7">
        <f t="shared" si="8"/>
        <v>0</v>
      </c>
      <c r="M21" s="63">
        <f t="shared" si="2"/>
        <v>2</v>
      </c>
      <c r="N21" s="64" t="str">
        <f>IF(Registrering!$D20=$B$1,Registrering!$B20,"")</f>
        <v/>
      </c>
      <c r="O21" s="65" t="str">
        <f>IF(Registrering!$D20=$B$1,Registrering!$C20,"")</f>
        <v/>
      </c>
      <c r="P21" s="65" t="str">
        <f>IF(Registrering!$D20=$B$1,Registrering!$D20,"")</f>
        <v/>
      </c>
      <c r="Q21" s="66">
        <f>IF(ISTEXT(IF(Registrering!$D20=$B$1,Registrering!$E20,0)),0,IF(Registrering!$D20=$B$1,Registrering!$E20,0))</f>
        <v>0</v>
      </c>
      <c r="R21" s="66" t="str">
        <f>IF(IF(Registrering!$D20=$B$1,Registrering!$F20,"")=0,"",IF(Registrering!$D20=$B$1,Registrering!$F20,""))</f>
        <v/>
      </c>
      <c r="S21" s="66">
        <f>IF(ISTEXT(IF(Registrering!$D20=$B$1,Registrering!$G20,0)),0,IF(Registrering!$D20=$B$1,Registrering!$G20,0))</f>
        <v>0</v>
      </c>
      <c r="T21" s="66">
        <f>IF(ISTEXT(IF(Registrering!$D20=$B$1,Registrering!$H20,0)),0,IF(Registrering!$D20=$B$1,Registrering!$H20,0))</f>
        <v>0</v>
      </c>
      <c r="U21" s="74" t="str">
        <f>IF(Registrering!$D20=$B$1,Registrering!$C20,"")</f>
        <v/>
      </c>
      <c r="V21" s="7">
        <f t="shared" si="9"/>
        <v>0</v>
      </c>
      <c r="X21" s="63">
        <f t="shared" si="4"/>
        <v>2</v>
      </c>
      <c r="Y21" s="64" t="str">
        <f>IF(Registrering!$D20=$B$1,Registrering!$B20,"")</f>
        <v/>
      </c>
      <c r="Z21" s="65" t="str">
        <f>IF(Registrering!$D20=$B$1,Registrering!$C20,"")</f>
        <v/>
      </c>
      <c r="AA21" s="65" t="str">
        <f>IF(Registrering!$D20=$B$1,Registrering!$D20,"")</f>
        <v/>
      </c>
      <c r="AB21" s="66">
        <f>IF(ISTEXT(IF(Registrering!$D20=$B$1,Registrering!$E20,0)),0,IF(Registrering!$D20=$B$1,Registrering!$E20,0))</f>
        <v>0</v>
      </c>
      <c r="AC21" s="66" t="str">
        <f>IF(IF(Registrering!$D20=$B$1,Registrering!$F20,"")=0,"",IF(Registrering!$D20=$B$1,Registrering!$F20,""))</f>
        <v/>
      </c>
      <c r="AD21" s="66">
        <f>IF(ISTEXT(IF(Registrering!$D20=$B$1,Registrering!$G20,0)),0,IF(Registrering!$D20=$B$1,Registrering!$G20,0))</f>
        <v>0</v>
      </c>
      <c r="AE21" s="66">
        <f>IF(ISTEXT(IF(Registrering!$D20=$B$1,Registrering!$H20,0)),0,IF(Registrering!$D20=$B$1,Registrering!$H20,0))</f>
        <v>0</v>
      </c>
      <c r="AF21" s="74" t="str">
        <f>IF(Registrering!$D20=$B$1,Registrering!$C20,"")</f>
        <v/>
      </c>
      <c r="AG21" s="7">
        <f t="shared" si="10"/>
        <v>0</v>
      </c>
      <c r="AJ21" s="63">
        <f t="shared" si="6"/>
        <v>2</v>
      </c>
      <c r="AK21" s="64" t="str">
        <f>IF(Registrering!$D20=$B$1,Registrering!$B20,"")</f>
        <v/>
      </c>
      <c r="AL21" s="65" t="str">
        <f>IF(Registrering!$D20=$B$1,Registrering!$C20,"")</f>
        <v/>
      </c>
      <c r="AM21" s="65" t="str">
        <f>IF(Registrering!$D20=$B$1,Registrering!$D20,"")</f>
        <v/>
      </c>
      <c r="AN21" s="66">
        <f>IF(ISTEXT(IF(Registrering!$D20=$B$1,Registrering!$E20,0)),0,IF(Registrering!$D20=$B$1,Registrering!$E20,0))</f>
        <v>0</v>
      </c>
      <c r="AO21" s="66" t="str">
        <f>IF(IF(Registrering!$D20=$B$1,Registrering!$F20,"")=0,"",IF(Registrering!$D20=$B$1,Registrering!$F20,""))</f>
        <v/>
      </c>
      <c r="AP21" s="66">
        <f>IF(ISTEXT(IF(Registrering!$D20=$B$1,Registrering!$G20,0)),0,IF(Registrering!$D20=$B$1,Registrering!$G20,0))</f>
        <v>0</v>
      </c>
      <c r="AQ21" s="66">
        <f>IF(ISTEXT(IF(Registrering!$D20=$B$1,Registrering!$H20,0)),0,IF(Registrering!$D20=$B$1,Registrering!$H20,0))</f>
        <v>0</v>
      </c>
      <c r="AR21" s="74" t="str">
        <f>IF(Registrering!$D20=$B$1,Registrering!$C20,"")</f>
        <v/>
      </c>
      <c r="AS21" s="7">
        <f t="shared" si="11"/>
        <v>0</v>
      </c>
    </row>
    <row r="22" spans="2:45" hidden="1" x14ac:dyDescent="0.25">
      <c r="B22" s="63">
        <f t="shared" si="0"/>
        <v>2</v>
      </c>
      <c r="C22" s="64" t="str">
        <f>IF(Registrering!$D21=$B$1,Registrering!$B21,"")</f>
        <v/>
      </c>
      <c r="D22" s="65" t="str">
        <f>IF(Registrering!$D21=$B$1,Registrering!$C21,"")</f>
        <v/>
      </c>
      <c r="E22" s="65" t="str">
        <f>IF(Registrering!$D21=$B$1,Registrering!$D21,"")</f>
        <v/>
      </c>
      <c r="F22" s="66">
        <f>IF(ISTEXT(IF(Registrering!$D21=$B$1,Registrering!$E21,0)),0,IF(Registrering!$D21=$B$1,Registrering!$E21,0))</f>
        <v>0</v>
      </c>
      <c r="G22" s="66" t="str">
        <f>IF(IF(Registrering!$D21=$B$1,Registrering!$F21,"")=0,"",IF(Registrering!$D21=$B$1,Registrering!$F21,""))</f>
        <v/>
      </c>
      <c r="H22" s="66">
        <f>IF(ISTEXT(IF(Registrering!$D21=$B$1,Registrering!$G21,0)),0,IF(Registrering!$D21=$B$1,Registrering!$G21,0))</f>
        <v>0</v>
      </c>
      <c r="I22" s="66">
        <f>IF(ISTEXT(IF(Registrering!$D21=$B$1,Registrering!$H21,0)),0,IF(Registrering!$D21=$B$1,Registrering!$H21,0))</f>
        <v>0</v>
      </c>
      <c r="J22" s="74" t="str">
        <f>IF(Registrering!$D21=$B$1,Registrering!$C21,"")</f>
        <v/>
      </c>
      <c r="K22" s="7">
        <f t="shared" si="8"/>
        <v>0</v>
      </c>
      <c r="M22" s="63">
        <f t="shared" si="2"/>
        <v>2</v>
      </c>
      <c r="N22" s="64" t="str">
        <f>IF(Registrering!$D21=$B$1,Registrering!$B21,"")</f>
        <v/>
      </c>
      <c r="O22" s="65" t="str">
        <f>IF(Registrering!$D21=$B$1,Registrering!$C21,"")</f>
        <v/>
      </c>
      <c r="P22" s="65" t="str">
        <f>IF(Registrering!$D21=$B$1,Registrering!$D21,"")</f>
        <v/>
      </c>
      <c r="Q22" s="66">
        <f>IF(ISTEXT(IF(Registrering!$D21=$B$1,Registrering!$E21,0)),0,IF(Registrering!$D21=$B$1,Registrering!$E21,0))</f>
        <v>0</v>
      </c>
      <c r="R22" s="66" t="str">
        <f>IF(IF(Registrering!$D21=$B$1,Registrering!$F21,"")=0,"",IF(Registrering!$D21=$B$1,Registrering!$F21,""))</f>
        <v/>
      </c>
      <c r="S22" s="66">
        <f>IF(ISTEXT(IF(Registrering!$D21=$B$1,Registrering!$G21,0)),0,IF(Registrering!$D21=$B$1,Registrering!$G21,0))</f>
        <v>0</v>
      </c>
      <c r="T22" s="66">
        <f>IF(ISTEXT(IF(Registrering!$D21=$B$1,Registrering!$H21,0)),0,IF(Registrering!$D21=$B$1,Registrering!$H21,0))</f>
        <v>0</v>
      </c>
      <c r="U22" s="74" t="str">
        <f>IF(Registrering!$D21=$B$1,Registrering!$C21,"")</f>
        <v/>
      </c>
      <c r="V22" s="7">
        <f t="shared" si="9"/>
        <v>0</v>
      </c>
      <c r="X22" s="63">
        <f t="shared" si="4"/>
        <v>2</v>
      </c>
      <c r="Y22" s="64" t="str">
        <f>IF(Registrering!$D21=$B$1,Registrering!$B21,"")</f>
        <v/>
      </c>
      <c r="Z22" s="65" t="str">
        <f>IF(Registrering!$D21=$B$1,Registrering!$C21,"")</f>
        <v/>
      </c>
      <c r="AA22" s="65" t="str">
        <f>IF(Registrering!$D21=$B$1,Registrering!$D21,"")</f>
        <v/>
      </c>
      <c r="AB22" s="66">
        <f>IF(ISTEXT(IF(Registrering!$D21=$B$1,Registrering!$E21,0)),0,IF(Registrering!$D21=$B$1,Registrering!$E21,0))</f>
        <v>0</v>
      </c>
      <c r="AC22" s="66" t="str">
        <f>IF(IF(Registrering!$D21=$B$1,Registrering!$F21,"")=0,"",IF(Registrering!$D21=$B$1,Registrering!$F21,""))</f>
        <v/>
      </c>
      <c r="AD22" s="66">
        <f>IF(ISTEXT(IF(Registrering!$D21=$B$1,Registrering!$G21,0)),0,IF(Registrering!$D21=$B$1,Registrering!$G21,0))</f>
        <v>0</v>
      </c>
      <c r="AE22" s="66">
        <f>IF(ISTEXT(IF(Registrering!$D21=$B$1,Registrering!$H21,0)),0,IF(Registrering!$D21=$B$1,Registrering!$H21,0))</f>
        <v>0</v>
      </c>
      <c r="AF22" s="74" t="str">
        <f>IF(Registrering!$D21=$B$1,Registrering!$C21,"")</f>
        <v/>
      </c>
      <c r="AG22" s="7">
        <f t="shared" si="10"/>
        <v>0</v>
      </c>
      <c r="AJ22" s="63">
        <f t="shared" si="6"/>
        <v>2</v>
      </c>
      <c r="AK22" s="64" t="str">
        <f>IF(Registrering!$D21=$B$1,Registrering!$B21,"")</f>
        <v/>
      </c>
      <c r="AL22" s="65" t="str">
        <f>IF(Registrering!$D21=$B$1,Registrering!$C21,"")</f>
        <v/>
      </c>
      <c r="AM22" s="65" t="str">
        <f>IF(Registrering!$D21=$B$1,Registrering!$D21,"")</f>
        <v/>
      </c>
      <c r="AN22" s="66">
        <f>IF(ISTEXT(IF(Registrering!$D21=$B$1,Registrering!$E21,0)),0,IF(Registrering!$D21=$B$1,Registrering!$E21,0))</f>
        <v>0</v>
      </c>
      <c r="AO22" s="66" t="str">
        <f>IF(IF(Registrering!$D21=$B$1,Registrering!$F21,"")=0,"",IF(Registrering!$D21=$B$1,Registrering!$F21,""))</f>
        <v/>
      </c>
      <c r="AP22" s="66">
        <f>IF(ISTEXT(IF(Registrering!$D21=$B$1,Registrering!$G21,0)),0,IF(Registrering!$D21=$B$1,Registrering!$G21,0))</f>
        <v>0</v>
      </c>
      <c r="AQ22" s="66">
        <f>IF(ISTEXT(IF(Registrering!$D21=$B$1,Registrering!$H21,0)),0,IF(Registrering!$D21=$B$1,Registrering!$H21,0))</f>
        <v>0</v>
      </c>
      <c r="AR22" s="74" t="str">
        <f>IF(Registrering!$D21=$B$1,Registrering!$C21,"")</f>
        <v/>
      </c>
      <c r="AS22" s="7">
        <f t="shared" si="11"/>
        <v>0</v>
      </c>
    </row>
    <row r="23" spans="2:45" hidden="1" x14ac:dyDescent="0.25">
      <c r="B23" s="63">
        <f t="shared" si="0"/>
        <v>2</v>
      </c>
      <c r="C23" s="64" t="str">
        <f>IF(Registrering!$D22=$B$1,Registrering!$B22,"")</f>
        <v/>
      </c>
      <c r="D23" s="65" t="str">
        <f>IF(Registrering!$D22=$B$1,Registrering!$C22,"")</f>
        <v/>
      </c>
      <c r="E23" s="65" t="str">
        <f>IF(Registrering!$D22=$B$1,Registrering!$D22,"")</f>
        <v/>
      </c>
      <c r="F23" s="66">
        <f>IF(ISTEXT(IF(Registrering!$D22=$B$1,Registrering!$E22,0)),0,IF(Registrering!$D22=$B$1,Registrering!$E22,0))</f>
        <v>0</v>
      </c>
      <c r="G23" s="66" t="str">
        <f>IF(IF(Registrering!$D22=$B$1,Registrering!$F22,"")=0,"",IF(Registrering!$D22=$B$1,Registrering!$F22,""))</f>
        <v/>
      </c>
      <c r="H23" s="66">
        <f>IF(ISTEXT(IF(Registrering!$D22=$B$1,Registrering!$G22,0)),0,IF(Registrering!$D22=$B$1,Registrering!$G22,0))</f>
        <v>0</v>
      </c>
      <c r="I23" s="66">
        <f>IF(ISTEXT(IF(Registrering!$D22=$B$1,Registrering!$H22,0)),0,IF(Registrering!$D22=$B$1,Registrering!$H22,0))</f>
        <v>0</v>
      </c>
      <c r="J23" s="74" t="str">
        <f>IF(Registrering!$D22=$B$1,Registrering!$C22,"")</f>
        <v/>
      </c>
      <c r="K23" s="7">
        <f t="shared" si="8"/>
        <v>0</v>
      </c>
      <c r="M23" s="63">
        <f t="shared" si="2"/>
        <v>2</v>
      </c>
      <c r="N23" s="64" t="str">
        <f>IF(Registrering!$D22=$B$1,Registrering!$B22,"")</f>
        <v/>
      </c>
      <c r="O23" s="65" t="str">
        <f>IF(Registrering!$D22=$B$1,Registrering!$C22,"")</f>
        <v/>
      </c>
      <c r="P23" s="65" t="str">
        <f>IF(Registrering!$D22=$B$1,Registrering!$D22,"")</f>
        <v/>
      </c>
      <c r="Q23" s="66">
        <f>IF(ISTEXT(IF(Registrering!$D22=$B$1,Registrering!$E22,0)),0,IF(Registrering!$D22=$B$1,Registrering!$E22,0))</f>
        <v>0</v>
      </c>
      <c r="R23" s="66" t="str">
        <f>IF(IF(Registrering!$D22=$B$1,Registrering!$F22,"")=0,"",IF(Registrering!$D22=$B$1,Registrering!$F22,""))</f>
        <v/>
      </c>
      <c r="S23" s="66">
        <f>IF(ISTEXT(IF(Registrering!$D22=$B$1,Registrering!$G22,0)),0,IF(Registrering!$D22=$B$1,Registrering!$G22,0))</f>
        <v>0</v>
      </c>
      <c r="T23" s="66">
        <f>IF(ISTEXT(IF(Registrering!$D22=$B$1,Registrering!$H22,0)),0,IF(Registrering!$D22=$B$1,Registrering!$H22,0))</f>
        <v>0</v>
      </c>
      <c r="U23" s="74" t="str">
        <f>IF(Registrering!$D22=$B$1,Registrering!$C22,"")</f>
        <v/>
      </c>
      <c r="V23" s="7">
        <f t="shared" si="9"/>
        <v>0</v>
      </c>
      <c r="X23" s="63">
        <f t="shared" si="4"/>
        <v>2</v>
      </c>
      <c r="Y23" s="64" t="str">
        <f>IF(Registrering!$D22=$B$1,Registrering!$B22,"")</f>
        <v/>
      </c>
      <c r="Z23" s="65" t="str">
        <f>IF(Registrering!$D22=$B$1,Registrering!$C22,"")</f>
        <v/>
      </c>
      <c r="AA23" s="65" t="str">
        <f>IF(Registrering!$D22=$B$1,Registrering!$D22,"")</f>
        <v/>
      </c>
      <c r="AB23" s="66">
        <f>IF(ISTEXT(IF(Registrering!$D22=$B$1,Registrering!$E22,0)),0,IF(Registrering!$D22=$B$1,Registrering!$E22,0))</f>
        <v>0</v>
      </c>
      <c r="AC23" s="66" t="str">
        <f>IF(IF(Registrering!$D22=$B$1,Registrering!$F22,"")=0,"",IF(Registrering!$D22=$B$1,Registrering!$F22,""))</f>
        <v/>
      </c>
      <c r="AD23" s="66">
        <f>IF(ISTEXT(IF(Registrering!$D22=$B$1,Registrering!$G22,0)),0,IF(Registrering!$D22=$B$1,Registrering!$G22,0))</f>
        <v>0</v>
      </c>
      <c r="AE23" s="66">
        <f>IF(ISTEXT(IF(Registrering!$D22=$B$1,Registrering!$H22,0)),0,IF(Registrering!$D22=$B$1,Registrering!$H22,0))</f>
        <v>0</v>
      </c>
      <c r="AF23" s="74" t="str">
        <f>IF(Registrering!$D22=$B$1,Registrering!$C22,"")</f>
        <v/>
      </c>
      <c r="AG23" s="7">
        <f t="shared" si="10"/>
        <v>0</v>
      </c>
      <c r="AJ23" s="63">
        <f t="shared" si="6"/>
        <v>2</v>
      </c>
      <c r="AK23" s="64" t="str">
        <f>IF(Registrering!$D22=$B$1,Registrering!$B22,"")</f>
        <v/>
      </c>
      <c r="AL23" s="65" t="str">
        <f>IF(Registrering!$D22=$B$1,Registrering!$C22,"")</f>
        <v/>
      </c>
      <c r="AM23" s="65" t="str">
        <f>IF(Registrering!$D22=$B$1,Registrering!$D22,"")</f>
        <v/>
      </c>
      <c r="AN23" s="66">
        <f>IF(ISTEXT(IF(Registrering!$D22=$B$1,Registrering!$E22,0)),0,IF(Registrering!$D22=$B$1,Registrering!$E22,0))</f>
        <v>0</v>
      </c>
      <c r="AO23" s="66" t="str">
        <f>IF(IF(Registrering!$D22=$B$1,Registrering!$F22,"")=0,"",IF(Registrering!$D22=$B$1,Registrering!$F22,""))</f>
        <v/>
      </c>
      <c r="AP23" s="66">
        <f>IF(ISTEXT(IF(Registrering!$D22=$B$1,Registrering!$G22,0)),0,IF(Registrering!$D22=$B$1,Registrering!$G22,0))</f>
        <v>0</v>
      </c>
      <c r="AQ23" s="66">
        <f>IF(ISTEXT(IF(Registrering!$D22=$B$1,Registrering!$H22,0)),0,IF(Registrering!$D22=$B$1,Registrering!$H22,0))</f>
        <v>0</v>
      </c>
      <c r="AR23" s="74" t="str">
        <f>IF(Registrering!$D22=$B$1,Registrering!$C22,"")</f>
        <v/>
      </c>
      <c r="AS23" s="7">
        <f t="shared" si="11"/>
        <v>0</v>
      </c>
    </row>
    <row r="24" spans="2:45" hidden="1" x14ac:dyDescent="0.25">
      <c r="B24" s="63">
        <f t="shared" si="0"/>
        <v>2</v>
      </c>
      <c r="C24" s="64" t="str">
        <f>IF(Registrering!$D23=$B$1,Registrering!$B23,"")</f>
        <v/>
      </c>
      <c r="D24" s="65" t="str">
        <f>IF(Registrering!$D23=$B$1,Registrering!$C23,"")</f>
        <v/>
      </c>
      <c r="E24" s="65" t="str">
        <f>IF(Registrering!$D23=$B$1,Registrering!$D23,"")</f>
        <v/>
      </c>
      <c r="F24" s="66">
        <f>IF(ISTEXT(IF(Registrering!$D23=$B$1,Registrering!$E23,0)),0,IF(Registrering!$D23=$B$1,Registrering!$E23,0))</f>
        <v>0</v>
      </c>
      <c r="G24" s="66" t="str">
        <f>IF(IF(Registrering!$D23=$B$1,Registrering!$F23,"")=0,"",IF(Registrering!$D23=$B$1,Registrering!$F23,""))</f>
        <v/>
      </c>
      <c r="H24" s="66">
        <f>IF(ISTEXT(IF(Registrering!$D23=$B$1,Registrering!$G23,0)),0,IF(Registrering!$D23=$B$1,Registrering!$G23,0))</f>
        <v>0</v>
      </c>
      <c r="I24" s="66">
        <f>IF(ISTEXT(IF(Registrering!$D23=$B$1,Registrering!$H23,0)),0,IF(Registrering!$D23=$B$1,Registrering!$H23,0))</f>
        <v>0</v>
      </c>
      <c r="J24" s="74" t="str">
        <f>IF(Registrering!$D23=$B$1,Registrering!$C23,"")</f>
        <v/>
      </c>
      <c r="K24" s="7">
        <f t="shared" si="8"/>
        <v>0</v>
      </c>
      <c r="M24" s="63">
        <f t="shared" si="2"/>
        <v>2</v>
      </c>
      <c r="N24" s="64" t="str">
        <f>IF(Registrering!$D23=$B$1,Registrering!$B23,"")</f>
        <v/>
      </c>
      <c r="O24" s="65" t="str">
        <f>IF(Registrering!$D23=$B$1,Registrering!$C23,"")</f>
        <v/>
      </c>
      <c r="P24" s="65" t="str">
        <f>IF(Registrering!$D23=$B$1,Registrering!$D23,"")</f>
        <v/>
      </c>
      <c r="Q24" s="66">
        <f>IF(ISTEXT(IF(Registrering!$D23=$B$1,Registrering!$E23,0)),0,IF(Registrering!$D23=$B$1,Registrering!$E23,0))</f>
        <v>0</v>
      </c>
      <c r="R24" s="66" t="str">
        <f>IF(IF(Registrering!$D23=$B$1,Registrering!$F23,"")=0,"",IF(Registrering!$D23=$B$1,Registrering!$F23,""))</f>
        <v/>
      </c>
      <c r="S24" s="66">
        <f>IF(ISTEXT(IF(Registrering!$D23=$B$1,Registrering!$G23,0)),0,IF(Registrering!$D23=$B$1,Registrering!$G23,0))</f>
        <v>0</v>
      </c>
      <c r="T24" s="66">
        <f>IF(ISTEXT(IF(Registrering!$D23=$B$1,Registrering!$H23,0)),0,IF(Registrering!$D23=$B$1,Registrering!$H23,0))</f>
        <v>0</v>
      </c>
      <c r="U24" s="74" t="str">
        <f>IF(Registrering!$D23=$B$1,Registrering!$C23,"")</f>
        <v/>
      </c>
      <c r="V24" s="7">
        <f t="shared" si="9"/>
        <v>0</v>
      </c>
      <c r="X24" s="63">
        <f t="shared" si="4"/>
        <v>2</v>
      </c>
      <c r="Y24" s="64" t="str">
        <f>IF(Registrering!$D23=$B$1,Registrering!$B23,"")</f>
        <v/>
      </c>
      <c r="Z24" s="65" t="str">
        <f>IF(Registrering!$D23=$B$1,Registrering!$C23,"")</f>
        <v/>
      </c>
      <c r="AA24" s="65" t="str">
        <f>IF(Registrering!$D23=$B$1,Registrering!$D23,"")</f>
        <v/>
      </c>
      <c r="AB24" s="66">
        <f>IF(ISTEXT(IF(Registrering!$D23=$B$1,Registrering!$E23,0)),0,IF(Registrering!$D23=$B$1,Registrering!$E23,0))</f>
        <v>0</v>
      </c>
      <c r="AC24" s="66" t="str">
        <f>IF(IF(Registrering!$D23=$B$1,Registrering!$F23,"")=0,"",IF(Registrering!$D23=$B$1,Registrering!$F23,""))</f>
        <v/>
      </c>
      <c r="AD24" s="66">
        <f>IF(ISTEXT(IF(Registrering!$D23=$B$1,Registrering!$G23,0)),0,IF(Registrering!$D23=$B$1,Registrering!$G23,0))</f>
        <v>0</v>
      </c>
      <c r="AE24" s="66">
        <f>IF(ISTEXT(IF(Registrering!$D23=$B$1,Registrering!$H23,0)),0,IF(Registrering!$D23=$B$1,Registrering!$H23,0))</f>
        <v>0</v>
      </c>
      <c r="AF24" s="74" t="str">
        <f>IF(Registrering!$D23=$B$1,Registrering!$C23,"")</f>
        <v/>
      </c>
      <c r="AG24" s="7">
        <f t="shared" si="10"/>
        <v>0</v>
      </c>
      <c r="AJ24" s="63">
        <f t="shared" si="6"/>
        <v>2</v>
      </c>
      <c r="AK24" s="64" t="str">
        <f>IF(Registrering!$D23=$B$1,Registrering!$B23,"")</f>
        <v/>
      </c>
      <c r="AL24" s="65" t="str">
        <f>IF(Registrering!$D23=$B$1,Registrering!$C23,"")</f>
        <v/>
      </c>
      <c r="AM24" s="65" t="str">
        <f>IF(Registrering!$D23=$B$1,Registrering!$D23,"")</f>
        <v/>
      </c>
      <c r="AN24" s="66">
        <f>IF(ISTEXT(IF(Registrering!$D23=$B$1,Registrering!$E23,0)),0,IF(Registrering!$D23=$B$1,Registrering!$E23,0))</f>
        <v>0</v>
      </c>
      <c r="AO24" s="66" t="str">
        <f>IF(IF(Registrering!$D23=$B$1,Registrering!$F23,"")=0,"",IF(Registrering!$D23=$B$1,Registrering!$F23,""))</f>
        <v/>
      </c>
      <c r="AP24" s="66">
        <f>IF(ISTEXT(IF(Registrering!$D23=$B$1,Registrering!$G23,0)),0,IF(Registrering!$D23=$B$1,Registrering!$G23,0))</f>
        <v>0</v>
      </c>
      <c r="AQ24" s="66">
        <f>IF(ISTEXT(IF(Registrering!$D23=$B$1,Registrering!$H23,0)),0,IF(Registrering!$D23=$B$1,Registrering!$H23,0))</f>
        <v>0</v>
      </c>
      <c r="AR24" s="74" t="str">
        <f>IF(Registrering!$D23=$B$1,Registrering!$C23,"")</f>
        <v/>
      </c>
      <c r="AS24" s="7">
        <f t="shared" si="11"/>
        <v>0</v>
      </c>
    </row>
    <row r="25" spans="2:45" hidden="1" x14ac:dyDescent="0.25">
      <c r="B25" s="63">
        <f t="shared" si="0"/>
        <v>2</v>
      </c>
      <c r="C25" s="64" t="str">
        <f>IF(Registrering!$D24=$B$1,Registrering!$B24,"")</f>
        <v/>
      </c>
      <c r="D25" s="65" t="str">
        <f>IF(Registrering!$D24=$B$1,Registrering!$C24,"")</f>
        <v/>
      </c>
      <c r="E25" s="65" t="str">
        <f>IF(Registrering!$D24=$B$1,Registrering!$D24,"")</f>
        <v/>
      </c>
      <c r="F25" s="66">
        <f>IF(ISTEXT(IF(Registrering!$D24=$B$1,Registrering!$E24,0)),0,IF(Registrering!$D24=$B$1,Registrering!$E24,0))</f>
        <v>0</v>
      </c>
      <c r="G25" s="66" t="str">
        <f>IF(IF(Registrering!$D24=$B$1,Registrering!$F24,"")=0,"",IF(Registrering!$D24=$B$1,Registrering!$F24,""))</f>
        <v/>
      </c>
      <c r="H25" s="66">
        <f>IF(ISTEXT(IF(Registrering!$D24=$B$1,Registrering!$G24,0)),0,IF(Registrering!$D24=$B$1,Registrering!$G24,0))</f>
        <v>0</v>
      </c>
      <c r="I25" s="66">
        <f>IF(ISTEXT(IF(Registrering!$D24=$B$1,Registrering!$H24,0)),0,IF(Registrering!$D24=$B$1,Registrering!$H24,0))</f>
        <v>0</v>
      </c>
      <c r="J25" s="74" t="str">
        <f>IF(Registrering!$D24=$B$1,Registrering!$C24,"")</f>
        <v/>
      </c>
      <c r="K25" s="7">
        <f t="shared" si="8"/>
        <v>0</v>
      </c>
      <c r="M25" s="63">
        <f t="shared" si="2"/>
        <v>2</v>
      </c>
      <c r="N25" s="64" t="str">
        <f>IF(Registrering!$D24=$B$1,Registrering!$B24,"")</f>
        <v/>
      </c>
      <c r="O25" s="65" t="str">
        <f>IF(Registrering!$D24=$B$1,Registrering!$C24,"")</f>
        <v/>
      </c>
      <c r="P25" s="65" t="str">
        <f>IF(Registrering!$D24=$B$1,Registrering!$D24,"")</f>
        <v/>
      </c>
      <c r="Q25" s="66">
        <f>IF(ISTEXT(IF(Registrering!$D24=$B$1,Registrering!$E24,0)),0,IF(Registrering!$D24=$B$1,Registrering!$E24,0))</f>
        <v>0</v>
      </c>
      <c r="R25" s="66" t="str">
        <f>IF(IF(Registrering!$D24=$B$1,Registrering!$F24,"")=0,"",IF(Registrering!$D24=$B$1,Registrering!$F24,""))</f>
        <v/>
      </c>
      <c r="S25" s="66">
        <f>IF(ISTEXT(IF(Registrering!$D24=$B$1,Registrering!$G24,0)),0,IF(Registrering!$D24=$B$1,Registrering!$G24,0))</f>
        <v>0</v>
      </c>
      <c r="T25" s="66">
        <f>IF(ISTEXT(IF(Registrering!$D24=$B$1,Registrering!$H24,0)),0,IF(Registrering!$D24=$B$1,Registrering!$H24,0))</f>
        <v>0</v>
      </c>
      <c r="U25" s="74" t="str">
        <f>IF(Registrering!$D24=$B$1,Registrering!$C24,"")</f>
        <v/>
      </c>
      <c r="V25" s="7">
        <f t="shared" si="9"/>
        <v>0</v>
      </c>
      <c r="X25" s="63">
        <f t="shared" si="4"/>
        <v>2</v>
      </c>
      <c r="Y25" s="64" t="str">
        <f>IF(Registrering!$D24=$B$1,Registrering!$B24,"")</f>
        <v/>
      </c>
      <c r="Z25" s="65" t="str">
        <f>IF(Registrering!$D24=$B$1,Registrering!$C24,"")</f>
        <v/>
      </c>
      <c r="AA25" s="65" t="str">
        <f>IF(Registrering!$D24=$B$1,Registrering!$D24,"")</f>
        <v/>
      </c>
      <c r="AB25" s="66">
        <f>IF(ISTEXT(IF(Registrering!$D24=$B$1,Registrering!$E24,0)),0,IF(Registrering!$D24=$B$1,Registrering!$E24,0))</f>
        <v>0</v>
      </c>
      <c r="AC25" s="66" t="str">
        <f>IF(IF(Registrering!$D24=$B$1,Registrering!$F24,"")=0,"",IF(Registrering!$D24=$B$1,Registrering!$F24,""))</f>
        <v/>
      </c>
      <c r="AD25" s="66">
        <f>IF(ISTEXT(IF(Registrering!$D24=$B$1,Registrering!$G24,0)),0,IF(Registrering!$D24=$B$1,Registrering!$G24,0))</f>
        <v>0</v>
      </c>
      <c r="AE25" s="66">
        <f>IF(ISTEXT(IF(Registrering!$D24=$B$1,Registrering!$H24,0)),0,IF(Registrering!$D24=$B$1,Registrering!$H24,0))</f>
        <v>0</v>
      </c>
      <c r="AF25" s="74" t="str">
        <f>IF(Registrering!$D24=$B$1,Registrering!$C24,"")</f>
        <v/>
      </c>
      <c r="AG25" s="7">
        <f t="shared" si="10"/>
        <v>0</v>
      </c>
      <c r="AJ25" s="63">
        <f t="shared" si="6"/>
        <v>2</v>
      </c>
      <c r="AK25" s="64" t="str">
        <f>IF(Registrering!$D24=$B$1,Registrering!$B24,"")</f>
        <v/>
      </c>
      <c r="AL25" s="65" t="str">
        <f>IF(Registrering!$D24=$B$1,Registrering!$C24,"")</f>
        <v/>
      </c>
      <c r="AM25" s="65" t="str">
        <f>IF(Registrering!$D24=$B$1,Registrering!$D24,"")</f>
        <v/>
      </c>
      <c r="AN25" s="66">
        <f>IF(ISTEXT(IF(Registrering!$D24=$B$1,Registrering!$E24,0)),0,IF(Registrering!$D24=$B$1,Registrering!$E24,0))</f>
        <v>0</v>
      </c>
      <c r="AO25" s="66" t="str">
        <f>IF(IF(Registrering!$D24=$B$1,Registrering!$F24,"")=0,"",IF(Registrering!$D24=$B$1,Registrering!$F24,""))</f>
        <v/>
      </c>
      <c r="AP25" s="66">
        <f>IF(ISTEXT(IF(Registrering!$D24=$B$1,Registrering!$G24,0)),0,IF(Registrering!$D24=$B$1,Registrering!$G24,0))</f>
        <v>0</v>
      </c>
      <c r="AQ25" s="66">
        <f>IF(ISTEXT(IF(Registrering!$D24=$B$1,Registrering!$H24,0)),0,IF(Registrering!$D24=$B$1,Registrering!$H24,0))</f>
        <v>0</v>
      </c>
      <c r="AR25" s="74" t="str">
        <f>IF(Registrering!$D24=$B$1,Registrering!$C24,"")</f>
        <v/>
      </c>
      <c r="AS25" s="7">
        <f t="shared" si="11"/>
        <v>0</v>
      </c>
    </row>
    <row r="26" spans="2:45" hidden="1" x14ac:dyDescent="0.25">
      <c r="B26" s="63">
        <f t="shared" si="0"/>
        <v>2</v>
      </c>
      <c r="C26" s="64" t="str">
        <f>IF(Registrering!$D25=$B$1,Registrering!$B25,"")</f>
        <v/>
      </c>
      <c r="D26" s="65" t="str">
        <f>IF(Registrering!$D25=$B$1,Registrering!$C25,"")</f>
        <v/>
      </c>
      <c r="E26" s="65" t="str">
        <f>IF(Registrering!$D25=$B$1,Registrering!$D25,"")</f>
        <v/>
      </c>
      <c r="F26" s="66">
        <f>IF(ISTEXT(IF(Registrering!$D25=$B$1,Registrering!$E25,0)),0,IF(Registrering!$D25=$B$1,Registrering!$E25,0))</f>
        <v>0</v>
      </c>
      <c r="G26" s="66" t="str">
        <f>IF(IF(Registrering!$D25=$B$1,Registrering!$F25,"")=0,"",IF(Registrering!$D25=$B$1,Registrering!$F25,""))</f>
        <v/>
      </c>
      <c r="H26" s="66">
        <f>IF(ISTEXT(IF(Registrering!$D25=$B$1,Registrering!$G25,0)),0,IF(Registrering!$D25=$B$1,Registrering!$G25,0))</f>
        <v>0</v>
      </c>
      <c r="I26" s="66">
        <f>IF(ISTEXT(IF(Registrering!$D25=$B$1,Registrering!$H25,0)),0,IF(Registrering!$D25=$B$1,Registrering!$H25,0))</f>
        <v>0</v>
      </c>
      <c r="J26" s="74" t="str">
        <f>IF(Registrering!$D25=$B$1,Registrering!$C25,"")</f>
        <v/>
      </c>
      <c r="K26" s="7">
        <f t="shared" si="8"/>
        <v>0</v>
      </c>
      <c r="M26" s="63">
        <f t="shared" si="2"/>
        <v>2</v>
      </c>
      <c r="N26" s="64" t="str">
        <f>IF(Registrering!$D25=$B$1,Registrering!$B25,"")</f>
        <v/>
      </c>
      <c r="O26" s="65" t="str">
        <f>IF(Registrering!$D25=$B$1,Registrering!$C25,"")</f>
        <v/>
      </c>
      <c r="P26" s="65" t="str">
        <f>IF(Registrering!$D25=$B$1,Registrering!$D25,"")</f>
        <v/>
      </c>
      <c r="Q26" s="66">
        <f>IF(ISTEXT(IF(Registrering!$D25=$B$1,Registrering!$E25,0)),0,IF(Registrering!$D25=$B$1,Registrering!$E25,0))</f>
        <v>0</v>
      </c>
      <c r="R26" s="66" t="str">
        <f>IF(IF(Registrering!$D25=$B$1,Registrering!$F25,"")=0,"",IF(Registrering!$D25=$B$1,Registrering!$F25,""))</f>
        <v/>
      </c>
      <c r="S26" s="66">
        <f>IF(ISTEXT(IF(Registrering!$D25=$B$1,Registrering!$G25,0)),0,IF(Registrering!$D25=$B$1,Registrering!$G25,0))</f>
        <v>0</v>
      </c>
      <c r="T26" s="66">
        <f>IF(ISTEXT(IF(Registrering!$D25=$B$1,Registrering!$H25,0)),0,IF(Registrering!$D25=$B$1,Registrering!$H25,0))</f>
        <v>0</v>
      </c>
      <c r="U26" s="74" t="str">
        <f>IF(Registrering!$D25=$B$1,Registrering!$C25,"")</f>
        <v/>
      </c>
      <c r="V26" s="7">
        <f t="shared" si="9"/>
        <v>0</v>
      </c>
      <c r="X26" s="63">
        <f t="shared" si="4"/>
        <v>2</v>
      </c>
      <c r="Y26" s="64" t="str">
        <f>IF(Registrering!$D25=$B$1,Registrering!$B25,"")</f>
        <v/>
      </c>
      <c r="Z26" s="65" t="str">
        <f>IF(Registrering!$D25=$B$1,Registrering!$C25,"")</f>
        <v/>
      </c>
      <c r="AA26" s="65" t="str">
        <f>IF(Registrering!$D25=$B$1,Registrering!$D25,"")</f>
        <v/>
      </c>
      <c r="AB26" s="66">
        <f>IF(ISTEXT(IF(Registrering!$D25=$B$1,Registrering!$E25,0)),0,IF(Registrering!$D25=$B$1,Registrering!$E25,0))</f>
        <v>0</v>
      </c>
      <c r="AC26" s="66" t="str">
        <f>IF(IF(Registrering!$D25=$B$1,Registrering!$F25,"")=0,"",IF(Registrering!$D25=$B$1,Registrering!$F25,""))</f>
        <v/>
      </c>
      <c r="AD26" s="66">
        <f>IF(ISTEXT(IF(Registrering!$D25=$B$1,Registrering!$G25,0)),0,IF(Registrering!$D25=$B$1,Registrering!$G25,0))</f>
        <v>0</v>
      </c>
      <c r="AE26" s="66">
        <f>IF(ISTEXT(IF(Registrering!$D25=$B$1,Registrering!$H25,0)),0,IF(Registrering!$D25=$B$1,Registrering!$H25,0))</f>
        <v>0</v>
      </c>
      <c r="AF26" s="74" t="str">
        <f>IF(Registrering!$D25=$B$1,Registrering!$C25,"")</f>
        <v/>
      </c>
      <c r="AG26" s="7">
        <f t="shared" si="10"/>
        <v>0</v>
      </c>
      <c r="AJ26" s="63">
        <f t="shared" si="6"/>
        <v>2</v>
      </c>
      <c r="AK26" s="64" t="str">
        <f>IF(Registrering!$D25=$B$1,Registrering!$B25,"")</f>
        <v/>
      </c>
      <c r="AL26" s="65" t="str">
        <f>IF(Registrering!$D25=$B$1,Registrering!$C25,"")</f>
        <v/>
      </c>
      <c r="AM26" s="65" t="str">
        <f>IF(Registrering!$D25=$B$1,Registrering!$D25,"")</f>
        <v/>
      </c>
      <c r="AN26" s="66">
        <f>IF(ISTEXT(IF(Registrering!$D25=$B$1,Registrering!$E25,0)),0,IF(Registrering!$D25=$B$1,Registrering!$E25,0))</f>
        <v>0</v>
      </c>
      <c r="AO26" s="66" t="str">
        <f>IF(IF(Registrering!$D25=$B$1,Registrering!$F25,"")=0,"",IF(Registrering!$D25=$B$1,Registrering!$F25,""))</f>
        <v/>
      </c>
      <c r="AP26" s="66">
        <f>IF(ISTEXT(IF(Registrering!$D25=$B$1,Registrering!$G25,0)),0,IF(Registrering!$D25=$B$1,Registrering!$G25,0))</f>
        <v>0</v>
      </c>
      <c r="AQ26" s="66">
        <f>IF(ISTEXT(IF(Registrering!$D25=$B$1,Registrering!$H25,0)),0,IF(Registrering!$D25=$B$1,Registrering!$H25,0))</f>
        <v>0</v>
      </c>
      <c r="AR26" s="74" t="str">
        <f>IF(Registrering!$D25=$B$1,Registrering!$C25,"")</f>
        <v/>
      </c>
      <c r="AS26" s="7">
        <f t="shared" si="11"/>
        <v>0</v>
      </c>
    </row>
    <row r="27" spans="2:45" hidden="1" x14ac:dyDescent="0.25">
      <c r="B27" s="63">
        <f t="shared" si="0"/>
        <v>2</v>
      </c>
      <c r="C27" s="64" t="str">
        <f>IF(Registrering!$D26=$B$1,Registrering!$B26,"")</f>
        <v/>
      </c>
      <c r="D27" s="65" t="str">
        <f>IF(Registrering!$D26=$B$1,Registrering!$C26,"")</f>
        <v/>
      </c>
      <c r="E27" s="65" t="str">
        <f>IF(Registrering!$D26=$B$1,Registrering!$D26,"")</f>
        <v/>
      </c>
      <c r="F27" s="66">
        <f>IF(ISTEXT(IF(Registrering!$D26=$B$1,Registrering!$E26,0)),0,IF(Registrering!$D26=$B$1,Registrering!$E26,0))</f>
        <v>0</v>
      </c>
      <c r="G27" s="66" t="str">
        <f>IF(IF(Registrering!$D26=$B$1,Registrering!$F26,"")=0,"",IF(Registrering!$D26=$B$1,Registrering!$F26,""))</f>
        <v/>
      </c>
      <c r="H27" s="66">
        <f>IF(ISTEXT(IF(Registrering!$D26=$B$1,Registrering!$G26,0)),0,IF(Registrering!$D26=$B$1,Registrering!$G26,0))</f>
        <v>0</v>
      </c>
      <c r="I27" s="66">
        <f>IF(ISTEXT(IF(Registrering!$D26=$B$1,Registrering!$H26,0)),0,IF(Registrering!$D26=$B$1,Registrering!$H26,0))</f>
        <v>0</v>
      </c>
      <c r="J27" s="74" t="str">
        <f>IF(Registrering!$D26=$B$1,Registrering!$C26,"")</f>
        <v/>
      </c>
      <c r="K27" s="7">
        <f t="shared" si="8"/>
        <v>0</v>
      </c>
      <c r="M27" s="63">
        <f t="shared" si="2"/>
        <v>2</v>
      </c>
      <c r="N27" s="64" t="str">
        <f>IF(Registrering!$D26=$B$1,Registrering!$B26,"")</f>
        <v/>
      </c>
      <c r="O27" s="65" t="str">
        <f>IF(Registrering!$D26=$B$1,Registrering!$C26,"")</f>
        <v/>
      </c>
      <c r="P27" s="65" t="str">
        <f>IF(Registrering!$D26=$B$1,Registrering!$D26,"")</f>
        <v/>
      </c>
      <c r="Q27" s="66">
        <f>IF(ISTEXT(IF(Registrering!$D26=$B$1,Registrering!$E26,0)),0,IF(Registrering!$D26=$B$1,Registrering!$E26,0))</f>
        <v>0</v>
      </c>
      <c r="R27" s="66" t="str">
        <f>IF(IF(Registrering!$D26=$B$1,Registrering!$F26,"")=0,"",IF(Registrering!$D26=$B$1,Registrering!$F26,""))</f>
        <v/>
      </c>
      <c r="S27" s="66">
        <f>IF(ISTEXT(IF(Registrering!$D26=$B$1,Registrering!$G26,0)),0,IF(Registrering!$D26=$B$1,Registrering!$G26,0))</f>
        <v>0</v>
      </c>
      <c r="T27" s="66">
        <f>IF(ISTEXT(IF(Registrering!$D26=$B$1,Registrering!$H26,0)),0,IF(Registrering!$D26=$B$1,Registrering!$H26,0))</f>
        <v>0</v>
      </c>
      <c r="U27" s="74" t="str">
        <f>IF(Registrering!$D26=$B$1,Registrering!$C26,"")</f>
        <v/>
      </c>
      <c r="V27" s="7">
        <f t="shared" si="9"/>
        <v>0</v>
      </c>
      <c r="X27" s="63">
        <f t="shared" si="4"/>
        <v>2</v>
      </c>
      <c r="Y27" s="64" t="str">
        <f>IF(Registrering!$D26=$B$1,Registrering!$B26,"")</f>
        <v/>
      </c>
      <c r="Z27" s="65" t="str">
        <f>IF(Registrering!$D26=$B$1,Registrering!$C26,"")</f>
        <v/>
      </c>
      <c r="AA27" s="65" t="str">
        <f>IF(Registrering!$D26=$B$1,Registrering!$D26,"")</f>
        <v/>
      </c>
      <c r="AB27" s="66">
        <f>IF(ISTEXT(IF(Registrering!$D26=$B$1,Registrering!$E26,0)),0,IF(Registrering!$D26=$B$1,Registrering!$E26,0))</f>
        <v>0</v>
      </c>
      <c r="AC27" s="66" t="str">
        <f>IF(IF(Registrering!$D26=$B$1,Registrering!$F26,"")=0,"",IF(Registrering!$D26=$B$1,Registrering!$F26,""))</f>
        <v/>
      </c>
      <c r="AD27" s="66">
        <f>IF(ISTEXT(IF(Registrering!$D26=$B$1,Registrering!$G26,0)),0,IF(Registrering!$D26=$B$1,Registrering!$G26,0))</f>
        <v>0</v>
      </c>
      <c r="AE27" s="66">
        <f>IF(ISTEXT(IF(Registrering!$D26=$B$1,Registrering!$H26,0)),0,IF(Registrering!$D26=$B$1,Registrering!$H26,0))</f>
        <v>0</v>
      </c>
      <c r="AF27" s="74" t="str">
        <f>IF(Registrering!$D26=$B$1,Registrering!$C26,"")</f>
        <v/>
      </c>
      <c r="AG27" s="7">
        <f t="shared" si="10"/>
        <v>0</v>
      </c>
      <c r="AJ27" s="63">
        <f t="shared" si="6"/>
        <v>2</v>
      </c>
      <c r="AK27" s="64" t="str">
        <f>IF(Registrering!$D26=$B$1,Registrering!$B26,"")</f>
        <v/>
      </c>
      <c r="AL27" s="65" t="str">
        <f>IF(Registrering!$D26=$B$1,Registrering!$C26,"")</f>
        <v/>
      </c>
      <c r="AM27" s="65" t="str">
        <f>IF(Registrering!$D26=$B$1,Registrering!$D26,"")</f>
        <v/>
      </c>
      <c r="AN27" s="66">
        <f>IF(ISTEXT(IF(Registrering!$D26=$B$1,Registrering!$E26,0)),0,IF(Registrering!$D26=$B$1,Registrering!$E26,0))</f>
        <v>0</v>
      </c>
      <c r="AO27" s="66" t="str">
        <f>IF(IF(Registrering!$D26=$B$1,Registrering!$F26,"")=0,"",IF(Registrering!$D26=$B$1,Registrering!$F26,""))</f>
        <v/>
      </c>
      <c r="AP27" s="66">
        <f>IF(ISTEXT(IF(Registrering!$D26=$B$1,Registrering!$G26,0)),0,IF(Registrering!$D26=$B$1,Registrering!$G26,0))</f>
        <v>0</v>
      </c>
      <c r="AQ27" s="66">
        <f>IF(ISTEXT(IF(Registrering!$D26=$B$1,Registrering!$H26,0)),0,IF(Registrering!$D26=$B$1,Registrering!$H26,0))</f>
        <v>0</v>
      </c>
      <c r="AR27" s="74" t="str">
        <f>IF(Registrering!$D26=$B$1,Registrering!$C26,"")</f>
        <v/>
      </c>
      <c r="AS27" s="7">
        <f t="shared" si="11"/>
        <v>0</v>
      </c>
    </row>
    <row r="28" spans="2:45" hidden="1" x14ac:dyDescent="0.25">
      <c r="B28" s="63">
        <f t="shared" si="0"/>
        <v>2</v>
      </c>
      <c r="C28" s="64" t="str">
        <f>IF(Registrering!$D27=$B$1,Registrering!$B27,"")</f>
        <v/>
      </c>
      <c r="D28" s="65" t="str">
        <f>IF(Registrering!$D27=$B$1,Registrering!$C27,"")</f>
        <v/>
      </c>
      <c r="E28" s="65" t="str">
        <f>IF(Registrering!$D27=$B$1,Registrering!$D27,"")</f>
        <v/>
      </c>
      <c r="F28" s="66">
        <f>IF(ISTEXT(IF(Registrering!$D27=$B$1,Registrering!$E27,0)),0,IF(Registrering!$D27=$B$1,Registrering!$E27,0))</f>
        <v>0</v>
      </c>
      <c r="G28" s="66" t="str">
        <f>IF(IF(Registrering!$D27=$B$1,Registrering!$F27,"")=0,"",IF(Registrering!$D27=$B$1,Registrering!$F27,""))</f>
        <v/>
      </c>
      <c r="H28" s="66">
        <f>IF(ISTEXT(IF(Registrering!$D27=$B$1,Registrering!$G27,0)),0,IF(Registrering!$D27=$B$1,Registrering!$G27,0))</f>
        <v>0</v>
      </c>
      <c r="I28" s="66">
        <f>IF(ISTEXT(IF(Registrering!$D27=$B$1,Registrering!$H27,0)),0,IF(Registrering!$D27=$B$1,Registrering!$H27,0))</f>
        <v>0</v>
      </c>
      <c r="J28" s="74" t="str">
        <f>IF(Registrering!$D27=$B$1,Registrering!$C27,"")</f>
        <v/>
      </c>
      <c r="K28" s="7">
        <f t="shared" si="8"/>
        <v>0</v>
      </c>
      <c r="M28" s="63">
        <f t="shared" si="2"/>
        <v>2</v>
      </c>
      <c r="N28" s="64" t="str">
        <f>IF(Registrering!$D27=$B$1,Registrering!$B27,"")</f>
        <v/>
      </c>
      <c r="O28" s="65" t="str">
        <f>IF(Registrering!$D27=$B$1,Registrering!$C27,"")</f>
        <v/>
      </c>
      <c r="P28" s="65" t="str">
        <f>IF(Registrering!$D27=$B$1,Registrering!$D27,"")</f>
        <v/>
      </c>
      <c r="Q28" s="66">
        <f>IF(ISTEXT(IF(Registrering!$D27=$B$1,Registrering!$E27,0)),0,IF(Registrering!$D27=$B$1,Registrering!$E27,0))</f>
        <v>0</v>
      </c>
      <c r="R28" s="66" t="str">
        <f>IF(IF(Registrering!$D27=$B$1,Registrering!$F27,"")=0,"",IF(Registrering!$D27=$B$1,Registrering!$F27,""))</f>
        <v/>
      </c>
      <c r="S28" s="66">
        <f>IF(ISTEXT(IF(Registrering!$D27=$B$1,Registrering!$G27,0)),0,IF(Registrering!$D27=$B$1,Registrering!$G27,0))</f>
        <v>0</v>
      </c>
      <c r="T28" s="66">
        <f>IF(ISTEXT(IF(Registrering!$D27=$B$1,Registrering!$H27,0)),0,IF(Registrering!$D27=$B$1,Registrering!$H27,0))</f>
        <v>0</v>
      </c>
      <c r="U28" s="74" t="str">
        <f>IF(Registrering!$D27=$B$1,Registrering!$C27,"")</f>
        <v/>
      </c>
      <c r="V28" s="7">
        <f t="shared" si="9"/>
        <v>0</v>
      </c>
      <c r="X28" s="63">
        <f t="shared" si="4"/>
        <v>2</v>
      </c>
      <c r="Y28" s="64" t="str">
        <f>IF(Registrering!$D27=$B$1,Registrering!$B27,"")</f>
        <v/>
      </c>
      <c r="Z28" s="65" t="str">
        <f>IF(Registrering!$D27=$B$1,Registrering!$C27,"")</f>
        <v/>
      </c>
      <c r="AA28" s="65" t="str">
        <f>IF(Registrering!$D27=$B$1,Registrering!$D27,"")</f>
        <v/>
      </c>
      <c r="AB28" s="66">
        <f>IF(ISTEXT(IF(Registrering!$D27=$B$1,Registrering!$E27,0)),0,IF(Registrering!$D27=$B$1,Registrering!$E27,0))</f>
        <v>0</v>
      </c>
      <c r="AC28" s="66" t="str">
        <f>IF(IF(Registrering!$D27=$B$1,Registrering!$F27,"")=0,"",IF(Registrering!$D27=$B$1,Registrering!$F27,""))</f>
        <v/>
      </c>
      <c r="AD28" s="66">
        <f>IF(ISTEXT(IF(Registrering!$D27=$B$1,Registrering!$G27,0)),0,IF(Registrering!$D27=$B$1,Registrering!$G27,0))</f>
        <v>0</v>
      </c>
      <c r="AE28" s="66">
        <f>IF(ISTEXT(IF(Registrering!$D27=$B$1,Registrering!$H27,0)),0,IF(Registrering!$D27=$B$1,Registrering!$H27,0))</f>
        <v>0</v>
      </c>
      <c r="AF28" s="74" t="str">
        <f>IF(Registrering!$D27=$B$1,Registrering!$C27,"")</f>
        <v/>
      </c>
      <c r="AG28" s="7">
        <f t="shared" si="10"/>
        <v>0</v>
      </c>
      <c r="AJ28" s="63">
        <f t="shared" si="6"/>
        <v>2</v>
      </c>
      <c r="AK28" s="64" t="str">
        <f>IF(Registrering!$D27=$B$1,Registrering!$B27,"")</f>
        <v/>
      </c>
      <c r="AL28" s="65" t="str">
        <f>IF(Registrering!$D27=$B$1,Registrering!$C27,"")</f>
        <v/>
      </c>
      <c r="AM28" s="65" t="str">
        <f>IF(Registrering!$D27=$B$1,Registrering!$D27,"")</f>
        <v/>
      </c>
      <c r="AN28" s="66">
        <f>IF(ISTEXT(IF(Registrering!$D27=$B$1,Registrering!$E27,0)),0,IF(Registrering!$D27=$B$1,Registrering!$E27,0))</f>
        <v>0</v>
      </c>
      <c r="AO28" s="66" t="str">
        <f>IF(IF(Registrering!$D27=$B$1,Registrering!$F27,"")=0,"",IF(Registrering!$D27=$B$1,Registrering!$F27,""))</f>
        <v/>
      </c>
      <c r="AP28" s="66">
        <f>IF(ISTEXT(IF(Registrering!$D27=$B$1,Registrering!$G27,0)),0,IF(Registrering!$D27=$B$1,Registrering!$G27,0))</f>
        <v>0</v>
      </c>
      <c r="AQ28" s="66">
        <f>IF(ISTEXT(IF(Registrering!$D27=$B$1,Registrering!$H27,0)),0,IF(Registrering!$D27=$B$1,Registrering!$H27,0))</f>
        <v>0</v>
      </c>
      <c r="AR28" s="74" t="str">
        <f>IF(Registrering!$D27=$B$1,Registrering!$C27,"")</f>
        <v/>
      </c>
      <c r="AS28" s="7">
        <f t="shared" si="11"/>
        <v>0</v>
      </c>
    </row>
    <row r="29" spans="2:45" hidden="1" x14ac:dyDescent="0.25">
      <c r="B29" s="63">
        <f t="shared" si="0"/>
        <v>2</v>
      </c>
      <c r="C29" s="64" t="str">
        <f>IF(Registrering!$D28=$B$1,Registrering!$B28,"")</f>
        <v/>
      </c>
      <c r="D29" s="65" t="str">
        <f>IF(Registrering!$D28=$B$1,Registrering!$C28,"")</f>
        <v/>
      </c>
      <c r="E29" s="65" t="str">
        <f>IF(Registrering!$D28=$B$1,Registrering!$D28,"")</f>
        <v/>
      </c>
      <c r="F29" s="66">
        <f>IF(ISTEXT(IF(Registrering!$D28=$B$1,Registrering!$E28,0)),0,IF(Registrering!$D28=$B$1,Registrering!$E28,0))</f>
        <v>0</v>
      </c>
      <c r="G29" s="66" t="str">
        <f>IF(IF(Registrering!$D28=$B$1,Registrering!$F28,"")=0,"",IF(Registrering!$D28=$B$1,Registrering!$F28,""))</f>
        <v/>
      </c>
      <c r="H29" s="66">
        <f>IF(ISTEXT(IF(Registrering!$D28=$B$1,Registrering!$G28,0)),0,IF(Registrering!$D28=$B$1,Registrering!$G28,0))</f>
        <v>0</v>
      </c>
      <c r="I29" s="66">
        <f>IF(ISTEXT(IF(Registrering!$D28=$B$1,Registrering!$H28,0)),0,IF(Registrering!$D28=$B$1,Registrering!$H28,0))</f>
        <v>0</v>
      </c>
      <c r="J29" s="74" t="str">
        <f>IF(Registrering!$D28=$B$1,Registrering!$C28,"")</f>
        <v/>
      </c>
      <c r="K29" s="7">
        <f t="shared" si="8"/>
        <v>0</v>
      </c>
      <c r="M29" s="63">
        <f t="shared" si="2"/>
        <v>2</v>
      </c>
      <c r="N29" s="64" t="str">
        <f>IF(Registrering!$D28=$B$1,Registrering!$B28,"")</f>
        <v/>
      </c>
      <c r="O29" s="65" t="str">
        <f>IF(Registrering!$D28=$B$1,Registrering!$C28,"")</f>
        <v/>
      </c>
      <c r="P29" s="65" t="str">
        <f>IF(Registrering!$D28=$B$1,Registrering!$D28,"")</f>
        <v/>
      </c>
      <c r="Q29" s="66">
        <f>IF(ISTEXT(IF(Registrering!$D28=$B$1,Registrering!$E28,0)),0,IF(Registrering!$D28=$B$1,Registrering!$E28,0))</f>
        <v>0</v>
      </c>
      <c r="R29" s="66" t="str">
        <f>IF(IF(Registrering!$D28=$B$1,Registrering!$F28,"")=0,"",IF(Registrering!$D28=$B$1,Registrering!$F28,""))</f>
        <v/>
      </c>
      <c r="S29" s="66">
        <f>IF(ISTEXT(IF(Registrering!$D28=$B$1,Registrering!$G28,0)),0,IF(Registrering!$D28=$B$1,Registrering!$G28,0))</f>
        <v>0</v>
      </c>
      <c r="T29" s="66">
        <f>IF(ISTEXT(IF(Registrering!$D28=$B$1,Registrering!$H28,0)),0,IF(Registrering!$D28=$B$1,Registrering!$H28,0))</f>
        <v>0</v>
      </c>
      <c r="U29" s="74" t="str">
        <f>IF(Registrering!$D28=$B$1,Registrering!$C28,"")</f>
        <v/>
      </c>
      <c r="V29" s="7">
        <f t="shared" si="9"/>
        <v>0</v>
      </c>
      <c r="X29" s="63">
        <f t="shared" si="4"/>
        <v>2</v>
      </c>
      <c r="Y29" s="64" t="str">
        <f>IF(Registrering!$D28=$B$1,Registrering!$B28,"")</f>
        <v/>
      </c>
      <c r="Z29" s="65" t="str">
        <f>IF(Registrering!$D28=$B$1,Registrering!$C28,"")</f>
        <v/>
      </c>
      <c r="AA29" s="65" t="str">
        <f>IF(Registrering!$D28=$B$1,Registrering!$D28,"")</f>
        <v/>
      </c>
      <c r="AB29" s="66">
        <f>IF(ISTEXT(IF(Registrering!$D28=$B$1,Registrering!$E28,0)),0,IF(Registrering!$D28=$B$1,Registrering!$E28,0))</f>
        <v>0</v>
      </c>
      <c r="AC29" s="66" t="str">
        <f>IF(IF(Registrering!$D28=$B$1,Registrering!$F28,"")=0,"",IF(Registrering!$D28=$B$1,Registrering!$F28,""))</f>
        <v/>
      </c>
      <c r="AD29" s="66">
        <f>IF(ISTEXT(IF(Registrering!$D28=$B$1,Registrering!$G28,0)),0,IF(Registrering!$D28=$B$1,Registrering!$G28,0))</f>
        <v>0</v>
      </c>
      <c r="AE29" s="66">
        <f>IF(ISTEXT(IF(Registrering!$D28=$B$1,Registrering!$H28,0)),0,IF(Registrering!$D28=$B$1,Registrering!$H28,0))</f>
        <v>0</v>
      </c>
      <c r="AF29" s="74" t="str">
        <f>IF(Registrering!$D28=$B$1,Registrering!$C28,"")</f>
        <v/>
      </c>
      <c r="AG29" s="7">
        <f t="shared" si="10"/>
        <v>0</v>
      </c>
      <c r="AJ29" s="63">
        <f t="shared" si="6"/>
        <v>2</v>
      </c>
      <c r="AK29" s="64" t="str">
        <f>IF(Registrering!$D28=$B$1,Registrering!$B28,"")</f>
        <v/>
      </c>
      <c r="AL29" s="65" t="str">
        <f>IF(Registrering!$D28=$B$1,Registrering!$C28,"")</f>
        <v/>
      </c>
      <c r="AM29" s="65" t="str">
        <f>IF(Registrering!$D28=$B$1,Registrering!$D28,"")</f>
        <v/>
      </c>
      <c r="AN29" s="66">
        <f>IF(ISTEXT(IF(Registrering!$D28=$B$1,Registrering!$E28,0)),0,IF(Registrering!$D28=$B$1,Registrering!$E28,0))</f>
        <v>0</v>
      </c>
      <c r="AO29" s="66" t="str">
        <f>IF(IF(Registrering!$D28=$B$1,Registrering!$F28,"")=0,"",IF(Registrering!$D28=$B$1,Registrering!$F28,""))</f>
        <v/>
      </c>
      <c r="AP29" s="66">
        <f>IF(ISTEXT(IF(Registrering!$D28=$B$1,Registrering!$G28,0)),0,IF(Registrering!$D28=$B$1,Registrering!$G28,0))</f>
        <v>0</v>
      </c>
      <c r="AQ29" s="66">
        <f>IF(ISTEXT(IF(Registrering!$D28=$B$1,Registrering!$H28,0)),0,IF(Registrering!$D28=$B$1,Registrering!$H28,0))</f>
        <v>0</v>
      </c>
      <c r="AR29" s="74" t="str">
        <f>IF(Registrering!$D28=$B$1,Registrering!$C28,"")</f>
        <v/>
      </c>
      <c r="AS29" s="7">
        <f t="shared" si="11"/>
        <v>0</v>
      </c>
    </row>
    <row r="30" spans="2:45" hidden="1" x14ac:dyDescent="0.25">
      <c r="B30" s="63">
        <f t="shared" si="0"/>
        <v>2</v>
      </c>
      <c r="C30" s="64" t="str">
        <f>IF(Registrering!$D29=$B$1,Registrering!$B29,"")</f>
        <v/>
      </c>
      <c r="D30" s="65" t="str">
        <f>IF(Registrering!$D29=$B$1,Registrering!$C29,"")</f>
        <v/>
      </c>
      <c r="E30" s="65" t="str">
        <f>IF(Registrering!$D29=$B$1,Registrering!$D29,"")</f>
        <v/>
      </c>
      <c r="F30" s="66">
        <f>IF(ISTEXT(IF(Registrering!$D29=$B$1,Registrering!$E29,0)),0,IF(Registrering!$D29=$B$1,Registrering!$E29,0))</f>
        <v>0</v>
      </c>
      <c r="G30" s="66" t="str">
        <f>IF(IF(Registrering!$D29=$B$1,Registrering!$F29,"")=0,"",IF(Registrering!$D29=$B$1,Registrering!$F29,""))</f>
        <v/>
      </c>
      <c r="H30" s="66">
        <f>IF(ISTEXT(IF(Registrering!$D29=$B$1,Registrering!$G29,0)),0,IF(Registrering!$D29=$B$1,Registrering!$G29,0))</f>
        <v>0</v>
      </c>
      <c r="I30" s="66">
        <f>IF(ISTEXT(IF(Registrering!$D29=$B$1,Registrering!$H29,0)),0,IF(Registrering!$D29=$B$1,Registrering!$H29,0))</f>
        <v>0</v>
      </c>
      <c r="J30" s="74" t="str">
        <f>IF(Registrering!$D29=$B$1,Registrering!$C29,"")</f>
        <v/>
      </c>
      <c r="K30" s="7">
        <f t="shared" si="8"/>
        <v>0</v>
      </c>
      <c r="M30" s="63">
        <f t="shared" si="2"/>
        <v>2</v>
      </c>
      <c r="N30" s="64" t="str">
        <f>IF(Registrering!$D29=$B$1,Registrering!$B29,"")</f>
        <v/>
      </c>
      <c r="O30" s="65" t="str">
        <f>IF(Registrering!$D29=$B$1,Registrering!$C29,"")</f>
        <v/>
      </c>
      <c r="P30" s="65" t="str">
        <f>IF(Registrering!$D29=$B$1,Registrering!$D29,"")</f>
        <v/>
      </c>
      <c r="Q30" s="66">
        <f>IF(ISTEXT(IF(Registrering!$D29=$B$1,Registrering!$E29,0)),0,IF(Registrering!$D29=$B$1,Registrering!$E29,0))</f>
        <v>0</v>
      </c>
      <c r="R30" s="66" t="str">
        <f>IF(IF(Registrering!$D29=$B$1,Registrering!$F29,"")=0,"",IF(Registrering!$D29=$B$1,Registrering!$F29,""))</f>
        <v/>
      </c>
      <c r="S30" s="66">
        <f>IF(ISTEXT(IF(Registrering!$D29=$B$1,Registrering!$G29,0)),0,IF(Registrering!$D29=$B$1,Registrering!$G29,0))</f>
        <v>0</v>
      </c>
      <c r="T30" s="66">
        <f>IF(ISTEXT(IF(Registrering!$D29=$B$1,Registrering!$H29,0)),0,IF(Registrering!$D29=$B$1,Registrering!$H29,0))</f>
        <v>0</v>
      </c>
      <c r="U30" s="74" t="str">
        <f>IF(Registrering!$D29=$B$1,Registrering!$C29,"")</f>
        <v/>
      </c>
      <c r="V30" s="7">
        <f t="shared" si="9"/>
        <v>0</v>
      </c>
      <c r="X30" s="63">
        <f t="shared" si="4"/>
        <v>2</v>
      </c>
      <c r="Y30" s="64" t="str">
        <f>IF(Registrering!$D29=$B$1,Registrering!$B29,"")</f>
        <v/>
      </c>
      <c r="Z30" s="65" t="str">
        <f>IF(Registrering!$D29=$B$1,Registrering!$C29,"")</f>
        <v/>
      </c>
      <c r="AA30" s="65" t="str">
        <f>IF(Registrering!$D29=$B$1,Registrering!$D29,"")</f>
        <v/>
      </c>
      <c r="AB30" s="66">
        <f>IF(ISTEXT(IF(Registrering!$D29=$B$1,Registrering!$E29,0)),0,IF(Registrering!$D29=$B$1,Registrering!$E29,0))</f>
        <v>0</v>
      </c>
      <c r="AC30" s="66" t="str">
        <f>IF(IF(Registrering!$D29=$B$1,Registrering!$F29,"")=0,"",IF(Registrering!$D29=$B$1,Registrering!$F29,""))</f>
        <v/>
      </c>
      <c r="AD30" s="66">
        <f>IF(ISTEXT(IF(Registrering!$D29=$B$1,Registrering!$G29,0)),0,IF(Registrering!$D29=$B$1,Registrering!$G29,0))</f>
        <v>0</v>
      </c>
      <c r="AE30" s="66">
        <f>IF(ISTEXT(IF(Registrering!$D29=$B$1,Registrering!$H29,0)),0,IF(Registrering!$D29=$B$1,Registrering!$H29,0))</f>
        <v>0</v>
      </c>
      <c r="AF30" s="74" t="str">
        <f>IF(Registrering!$D29=$B$1,Registrering!$C29,"")</f>
        <v/>
      </c>
      <c r="AG30" s="7">
        <f t="shared" si="10"/>
        <v>0</v>
      </c>
      <c r="AJ30" s="63">
        <f t="shared" si="6"/>
        <v>2</v>
      </c>
      <c r="AK30" s="64" t="str">
        <f>IF(Registrering!$D29=$B$1,Registrering!$B29,"")</f>
        <v/>
      </c>
      <c r="AL30" s="65" t="str">
        <f>IF(Registrering!$D29=$B$1,Registrering!$C29,"")</f>
        <v/>
      </c>
      <c r="AM30" s="65" t="str">
        <f>IF(Registrering!$D29=$B$1,Registrering!$D29,"")</f>
        <v/>
      </c>
      <c r="AN30" s="66">
        <f>IF(ISTEXT(IF(Registrering!$D29=$B$1,Registrering!$E29,0)),0,IF(Registrering!$D29=$B$1,Registrering!$E29,0))</f>
        <v>0</v>
      </c>
      <c r="AO30" s="66" t="str">
        <f>IF(IF(Registrering!$D29=$B$1,Registrering!$F29,"")=0,"",IF(Registrering!$D29=$B$1,Registrering!$F29,""))</f>
        <v/>
      </c>
      <c r="AP30" s="66">
        <f>IF(ISTEXT(IF(Registrering!$D29=$B$1,Registrering!$G29,0)),0,IF(Registrering!$D29=$B$1,Registrering!$G29,0))</f>
        <v>0</v>
      </c>
      <c r="AQ30" s="66">
        <f>IF(ISTEXT(IF(Registrering!$D29=$B$1,Registrering!$H29,0)),0,IF(Registrering!$D29=$B$1,Registrering!$H29,0))</f>
        <v>0</v>
      </c>
      <c r="AR30" s="74" t="str">
        <f>IF(Registrering!$D29=$B$1,Registrering!$C29,"")</f>
        <v/>
      </c>
      <c r="AS30" s="7">
        <f t="shared" si="11"/>
        <v>0</v>
      </c>
    </row>
    <row r="31" spans="2:45" hidden="1" x14ac:dyDescent="0.25">
      <c r="B31" s="63">
        <f t="shared" si="0"/>
        <v>2</v>
      </c>
      <c r="C31" s="64" t="str">
        <f>IF(Registrering!$D30=$B$1,Registrering!$B30,"")</f>
        <v/>
      </c>
      <c r="D31" s="65" t="str">
        <f>IF(Registrering!$D30=$B$1,Registrering!$C30,"")</f>
        <v/>
      </c>
      <c r="E31" s="65" t="str">
        <f>IF(Registrering!$D30=$B$1,Registrering!$D30,"")</f>
        <v/>
      </c>
      <c r="F31" s="66">
        <f>IF(ISTEXT(IF(Registrering!$D30=$B$1,Registrering!$E30,0)),0,IF(Registrering!$D30=$B$1,Registrering!$E30,0))</f>
        <v>0</v>
      </c>
      <c r="G31" s="66" t="str">
        <f>IF(IF(Registrering!$D30=$B$1,Registrering!$F30,"")=0,"",IF(Registrering!$D30=$B$1,Registrering!$F30,""))</f>
        <v/>
      </c>
      <c r="H31" s="66">
        <f>IF(ISTEXT(IF(Registrering!$D30=$B$1,Registrering!$G30,0)),0,IF(Registrering!$D30=$B$1,Registrering!$G30,0))</f>
        <v>0</v>
      </c>
      <c r="I31" s="66">
        <f>IF(ISTEXT(IF(Registrering!$D30=$B$1,Registrering!$H30,0)),0,IF(Registrering!$D30=$B$1,Registrering!$H30,0))</f>
        <v>0</v>
      </c>
      <c r="J31" s="74" t="str">
        <f>IF(Registrering!$D30=$B$1,Registrering!$C30,"")</f>
        <v/>
      </c>
      <c r="K31" s="7">
        <f t="shared" si="8"/>
        <v>0</v>
      </c>
      <c r="M31" s="63">
        <f t="shared" si="2"/>
        <v>2</v>
      </c>
      <c r="N31" s="64" t="str">
        <f>IF(Registrering!$D30=$B$1,Registrering!$B30,"")</f>
        <v/>
      </c>
      <c r="O31" s="65" t="str">
        <f>IF(Registrering!$D30=$B$1,Registrering!$C30,"")</f>
        <v/>
      </c>
      <c r="P31" s="65" t="str">
        <f>IF(Registrering!$D30=$B$1,Registrering!$D30,"")</f>
        <v/>
      </c>
      <c r="Q31" s="66">
        <f>IF(ISTEXT(IF(Registrering!$D30=$B$1,Registrering!$E30,0)),0,IF(Registrering!$D30=$B$1,Registrering!$E30,0))</f>
        <v>0</v>
      </c>
      <c r="R31" s="66" t="str">
        <f>IF(IF(Registrering!$D30=$B$1,Registrering!$F30,"")=0,"",IF(Registrering!$D30=$B$1,Registrering!$F30,""))</f>
        <v/>
      </c>
      <c r="S31" s="66">
        <f>IF(ISTEXT(IF(Registrering!$D30=$B$1,Registrering!$G30,0)),0,IF(Registrering!$D30=$B$1,Registrering!$G30,0))</f>
        <v>0</v>
      </c>
      <c r="T31" s="66">
        <f>IF(ISTEXT(IF(Registrering!$D30=$B$1,Registrering!$H30,0)),0,IF(Registrering!$D30=$B$1,Registrering!$H30,0))</f>
        <v>0</v>
      </c>
      <c r="U31" s="74" t="str">
        <f>IF(Registrering!$D30=$B$1,Registrering!$C30,"")</f>
        <v/>
      </c>
      <c r="V31" s="7">
        <f t="shared" si="9"/>
        <v>0</v>
      </c>
      <c r="X31" s="63">
        <f t="shared" si="4"/>
        <v>2</v>
      </c>
      <c r="Y31" s="64" t="str">
        <f>IF(Registrering!$D30=$B$1,Registrering!$B30,"")</f>
        <v/>
      </c>
      <c r="Z31" s="65" t="str">
        <f>IF(Registrering!$D30=$B$1,Registrering!$C30,"")</f>
        <v/>
      </c>
      <c r="AA31" s="65" t="str">
        <f>IF(Registrering!$D30=$B$1,Registrering!$D30,"")</f>
        <v/>
      </c>
      <c r="AB31" s="66">
        <f>IF(ISTEXT(IF(Registrering!$D30=$B$1,Registrering!$E30,0)),0,IF(Registrering!$D30=$B$1,Registrering!$E30,0))</f>
        <v>0</v>
      </c>
      <c r="AC31" s="66" t="str">
        <f>IF(IF(Registrering!$D30=$B$1,Registrering!$F30,"")=0,"",IF(Registrering!$D30=$B$1,Registrering!$F30,""))</f>
        <v/>
      </c>
      <c r="AD31" s="66">
        <f>IF(ISTEXT(IF(Registrering!$D30=$B$1,Registrering!$G30,0)),0,IF(Registrering!$D30=$B$1,Registrering!$G30,0))</f>
        <v>0</v>
      </c>
      <c r="AE31" s="66">
        <f>IF(ISTEXT(IF(Registrering!$D30=$B$1,Registrering!$H30,0)),0,IF(Registrering!$D30=$B$1,Registrering!$H30,0))</f>
        <v>0</v>
      </c>
      <c r="AF31" s="74" t="str">
        <f>IF(Registrering!$D30=$B$1,Registrering!$C30,"")</f>
        <v/>
      </c>
      <c r="AG31" s="7">
        <f t="shared" si="10"/>
        <v>0</v>
      </c>
      <c r="AJ31" s="63">
        <f t="shared" si="6"/>
        <v>2</v>
      </c>
      <c r="AK31" s="64" t="str">
        <f>IF(Registrering!$D30=$B$1,Registrering!$B30,"")</f>
        <v/>
      </c>
      <c r="AL31" s="65" t="str">
        <f>IF(Registrering!$D30=$B$1,Registrering!$C30,"")</f>
        <v/>
      </c>
      <c r="AM31" s="65" t="str">
        <f>IF(Registrering!$D30=$B$1,Registrering!$D30,"")</f>
        <v/>
      </c>
      <c r="AN31" s="66">
        <f>IF(ISTEXT(IF(Registrering!$D30=$B$1,Registrering!$E30,0)),0,IF(Registrering!$D30=$B$1,Registrering!$E30,0))</f>
        <v>0</v>
      </c>
      <c r="AO31" s="66" t="str">
        <f>IF(IF(Registrering!$D30=$B$1,Registrering!$F30,"")=0,"",IF(Registrering!$D30=$B$1,Registrering!$F30,""))</f>
        <v/>
      </c>
      <c r="AP31" s="66">
        <f>IF(ISTEXT(IF(Registrering!$D30=$B$1,Registrering!$G30,0)),0,IF(Registrering!$D30=$B$1,Registrering!$G30,0))</f>
        <v>0</v>
      </c>
      <c r="AQ31" s="66">
        <f>IF(ISTEXT(IF(Registrering!$D30=$B$1,Registrering!$H30,0)),0,IF(Registrering!$D30=$B$1,Registrering!$H30,0))</f>
        <v>0</v>
      </c>
      <c r="AR31" s="74" t="str">
        <f>IF(Registrering!$D30=$B$1,Registrering!$C30,"")</f>
        <v/>
      </c>
      <c r="AS31" s="7">
        <f t="shared" si="11"/>
        <v>0</v>
      </c>
    </row>
    <row r="32" spans="2:45" hidden="1" x14ac:dyDescent="0.25">
      <c r="B32" s="63">
        <f t="shared" si="0"/>
        <v>2</v>
      </c>
      <c r="C32" s="64" t="str">
        <f>IF(Registrering!$D31=$B$1,Registrering!$B31,"")</f>
        <v/>
      </c>
      <c r="D32" s="65" t="str">
        <f>IF(Registrering!$D31=$B$1,Registrering!$C31,"")</f>
        <v/>
      </c>
      <c r="E32" s="65" t="str">
        <f>IF(Registrering!$D31=$B$1,Registrering!$D31,"")</f>
        <v/>
      </c>
      <c r="F32" s="66">
        <f>IF(ISTEXT(IF(Registrering!$D31=$B$1,Registrering!$E31,0)),0,IF(Registrering!$D31=$B$1,Registrering!$E31,0))</f>
        <v>0</v>
      </c>
      <c r="G32" s="66" t="str">
        <f>IF(IF(Registrering!$D31=$B$1,Registrering!$F31,"")=0,"",IF(Registrering!$D31=$B$1,Registrering!$F31,""))</f>
        <v/>
      </c>
      <c r="H32" s="66">
        <f>IF(ISTEXT(IF(Registrering!$D31=$B$1,Registrering!$G31,0)),0,IF(Registrering!$D31=$B$1,Registrering!$G31,0))</f>
        <v>0</v>
      </c>
      <c r="I32" s="66">
        <f>IF(ISTEXT(IF(Registrering!$D31=$B$1,Registrering!$H31,0)),0,IF(Registrering!$D31=$B$1,Registrering!$H31,0))</f>
        <v>0</v>
      </c>
      <c r="J32" s="74" t="str">
        <f>IF(Registrering!$D31=$B$1,Registrering!$C31,"")</f>
        <v/>
      </c>
      <c r="K32" s="7">
        <f t="shared" si="8"/>
        <v>0</v>
      </c>
      <c r="M32" s="63">
        <f t="shared" si="2"/>
        <v>2</v>
      </c>
      <c r="N32" s="64" t="str">
        <f>IF(Registrering!$D31=$B$1,Registrering!$B31,"")</f>
        <v/>
      </c>
      <c r="O32" s="65" t="str">
        <f>IF(Registrering!$D31=$B$1,Registrering!$C31,"")</f>
        <v/>
      </c>
      <c r="P32" s="65" t="str">
        <f>IF(Registrering!$D31=$B$1,Registrering!$D31,"")</f>
        <v/>
      </c>
      <c r="Q32" s="66">
        <f>IF(ISTEXT(IF(Registrering!$D31=$B$1,Registrering!$E31,0)),0,IF(Registrering!$D31=$B$1,Registrering!$E31,0))</f>
        <v>0</v>
      </c>
      <c r="R32" s="66" t="str">
        <f>IF(IF(Registrering!$D31=$B$1,Registrering!$F31,"")=0,"",IF(Registrering!$D31=$B$1,Registrering!$F31,""))</f>
        <v/>
      </c>
      <c r="S32" s="66">
        <f>IF(ISTEXT(IF(Registrering!$D31=$B$1,Registrering!$G31,0)),0,IF(Registrering!$D31=$B$1,Registrering!$G31,0))</f>
        <v>0</v>
      </c>
      <c r="T32" s="66">
        <f>IF(ISTEXT(IF(Registrering!$D31=$B$1,Registrering!$H31,0)),0,IF(Registrering!$D31=$B$1,Registrering!$H31,0))</f>
        <v>0</v>
      </c>
      <c r="U32" s="74" t="str">
        <f>IF(Registrering!$D31=$B$1,Registrering!$C31,"")</f>
        <v/>
      </c>
      <c r="V32" s="7">
        <f t="shared" si="9"/>
        <v>0</v>
      </c>
      <c r="X32" s="63">
        <f t="shared" si="4"/>
        <v>2</v>
      </c>
      <c r="Y32" s="64" t="str">
        <f>IF(Registrering!$D31=$B$1,Registrering!$B31,"")</f>
        <v/>
      </c>
      <c r="Z32" s="65" t="str">
        <f>IF(Registrering!$D31=$B$1,Registrering!$C31,"")</f>
        <v/>
      </c>
      <c r="AA32" s="65" t="str">
        <f>IF(Registrering!$D31=$B$1,Registrering!$D31,"")</f>
        <v/>
      </c>
      <c r="AB32" s="66">
        <f>IF(ISTEXT(IF(Registrering!$D31=$B$1,Registrering!$E31,0)),0,IF(Registrering!$D31=$B$1,Registrering!$E31,0))</f>
        <v>0</v>
      </c>
      <c r="AC32" s="66" t="str">
        <f>IF(IF(Registrering!$D31=$B$1,Registrering!$F31,"")=0,"",IF(Registrering!$D31=$B$1,Registrering!$F31,""))</f>
        <v/>
      </c>
      <c r="AD32" s="66">
        <f>IF(ISTEXT(IF(Registrering!$D31=$B$1,Registrering!$G31,0)),0,IF(Registrering!$D31=$B$1,Registrering!$G31,0))</f>
        <v>0</v>
      </c>
      <c r="AE32" s="66">
        <f>IF(ISTEXT(IF(Registrering!$D31=$B$1,Registrering!$H31,0)),0,IF(Registrering!$D31=$B$1,Registrering!$H31,0))</f>
        <v>0</v>
      </c>
      <c r="AF32" s="74" t="str">
        <f>IF(Registrering!$D31=$B$1,Registrering!$C31,"")</f>
        <v/>
      </c>
      <c r="AG32" s="7">
        <f t="shared" si="10"/>
        <v>0</v>
      </c>
      <c r="AJ32" s="63">
        <f t="shared" si="6"/>
        <v>2</v>
      </c>
      <c r="AK32" s="64" t="str">
        <f>IF(Registrering!$D31=$B$1,Registrering!$B31,"")</f>
        <v/>
      </c>
      <c r="AL32" s="65" t="str">
        <f>IF(Registrering!$D31=$B$1,Registrering!$C31,"")</f>
        <v/>
      </c>
      <c r="AM32" s="65" t="str">
        <f>IF(Registrering!$D31=$B$1,Registrering!$D31,"")</f>
        <v/>
      </c>
      <c r="AN32" s="66">
        <f>IF(ISTEXT(IF(Registrering!$D31=$B$1,Registrering!$E31,0)),0,IF(Registrering!$D31=$B$1,Registrering!$E31,0))</f>
        <v>0</v>
      </c>
      <c r="AO32" s="66" t="str">
        <f>IF(IF(Registrering!$D31=$B$1,Registrering!$F31,"")=0,"",IF(Registrering!$D31=$B$1,Registrering!$F31,""))</f>
        <v/>
      </c>
      <c r="AP32" s="66">
        <f>IF(ISTEXT(IF(Registrering!$D31=$B$1,Registrering!$G31,0)),0,IF(Registrering!$D31=$B$1,Registrering!$G31,0))</f>
        <v>0</v>
      </c>
      <c r="AQ32" s="66">
        <f>IF(ISTEXT(IF(Registrering!$D31=$B$1,Registrering!$H31,0)),0,IF(Registrering!$D31=$B$1,Registrering!$H31,0))</f>
        <v>0</v>
      </c>
      <c r="AR32" s="74" t="str">
        <f>IF(Registrering!$D31=$B$1,Registrering!$C31,"")</f>
        <v/>
      </c>
      <c r="AS32" s="7">
        <f t="shared" si="11"/>
        <v>0</v>
      </c>
    </row>
    <row r="33" spans="2:45" hidden="1" x14ac:dyDescent="0.25">
      <c r="B33" s="63">
        <f t="shared" si="0"/>
        <v>2</v>
      </c>
      <c r="C33" s="64" t="str">
        <f>IF(Registrering!$D32=$B$1,Registrering!$B32,"")</f>
        <v/>
      </c>
      <c r="D33" s="65" t="str">
        <f>IF(Registrering!$D32=$B$1,Registrering!$C32,"")</f>
        <v/>
      </c>
      <c r="E33" s="65" t="str">
        <f>IF(Registrering!$D32=$B$1,Registrering!$D32,"")</f>
        <v/>
      </c>
      <c r="F33" s="66">
        <f>IF(ISTEXT(IF(Registrering!$D32=$B$1,Registrering!$E32,0)),0,IF(Registrering!$D32=$B$1,Registrering!$E32,0))</f>
        <v>0</v>
      </c>
      <c r="G33" s="66" t="str">
        <f>IF(IF(Registrering!$D32=$B$1,Registrering!$F32,"")=0,"",IF(Registrering!$D32=$B$1,Registrering!$F32,""))</f>
        <v/>
      </c>
      <c r="H33" s="66">
        <f>IF(ISTEXT(IF(Registrering!$D32=$B$1,Registrering!$G32,0)),0,IF(Registrering!$D32=$B$1,Registrering!$G32,0))</f>
        <v>0</v>
      </c>
      <c r="I33" s="66">
        <f>IF(ISTEXT(IF(Registrering!$D32=$B$1,Registrering!$H32,0)),0,IF(Registrering!$D32=$B$1,Registrering!$H32,0))</f>
        <v>0</v>
      </c>
      <c r="J33" s="74" t="str">
        <f>IF(Registrering!$D32=$B$1,Registrering!$C32,"")</f>
        <v/>
      </c>
      <c r="K33" s="7">
        <f t="shared" si="8"/>
        <v>0</v>
      </c>
      <c r="M33" s="63">
        <f t="shared" si="2"/>
        <v>2</v>
      </c>
      <c r="N33" s="64" t="str">
        <f>IF(Registrering!$D32=$B$1,Registrering!$B32,"")</f>
        <v/>
      </c>
      <c r="O33" s="65" t="str">
        <f>IF(Registrering!$D32=$B$1,Registrering!$C32,"")</f>
        <v/>
      </c>
      <c r="P33" s="65" t="str">
        <f>IF(Registrering!$D32=$B$1,Registrering!$D32,"")</f>
        <v/>
      </c>
      <c r="Q33" s="66">
        <f>IF(ISTEXT(IF(Registrering!$D32=$B$1,Registrering!$E32,0)),0,IF(Registrering!$D32=$B$1,Registrering!$E32,0))</f>
        <v>0</v>
      </c>
      <c r="R33" s="66" t="str">
        <f>IF(IF(Registrering!$D32=$B$1,Registrering!$F32,"")=0,"",IF(Registrering!$D32=$B$1,Registrering!$F32,""))</f>
        <v/>
      </c>
      <c r="S33" s="66">
        <f>IF(ISTEXT(IF(Registrering!$D32=$B$1,Registrering!$G32,0)),0,IF(Registrering!$D32=$B$1,Registrering!$G32,0))</f>
        <v>0</v>
      </c>
      <c r="T33" s="66">
        <f>IF(ISTEXT(IF(Registrering!$D32=$B$1,Registrering!$H32,0)),0,IF(Registrering!$D32=$B$1,Registrering!$H32,0))</f>
        <v>0</v>
      </c>
      <c r="U33" s="74" t="str">
        <f>IF(Registrering!$D32=$B$1,Registrering!$C32,"")</f>
        <v/>
      </c>
      <c r="V33" s="7">
        <f t="shared" si="9"/>
        <v>0</v>
      </c>
      <c r="X33" s="63">
        <f t="shared" si="4"/>
        <v>2</v>
      </c>
      <c r="Y33" s="64" t="str">
        <f>IF(Registrering!$D32=$B$1,Registrering!$B32,"")</f>
        <v/>
      </c>
      <c r="Z33" s="65" t="str">
        <f>IF(Registrering!$D32=$B$1,Registrering!$C32,"")</f>
        <v/>
      </c>
      <c r="AA33" s="65" t="str">
        <f>IF(Registrering!$D32=$B$1,Registrering!$D32,"")</f>
        <v/>
      </c>
      <c r="AB33" s="66">
        <f>IF(ISTEXT(IF(Registrering!$D32=$B$1,Registrering!$E32,0)),0,IF(Registrering!$D32=$B$1,Registrering!$E32,0))</f>
        <v>0</v>
      </c>
      <c r="AC33" s="66" t="str">
        <f>IF(IF(Registrering!$D32=$B$1,Registrering!$F32,"")=0,"",IF(Registrering!$D32=$B$1,Registrering!$F32,""))</f>
        <v/>
      </c>
      <c r="AD33" s="66">
        <f>IF(ISTEXT(IF(Registrering!$D32=$B$1,Registrering!$G32,0)),0,IF(Registrering!$D32=$B$1,Registrering!$G32,0))</f>
        <v>0</v>
      </c>
      <c r="AE33" s="66">
        <f>IF(ISTEXT(IF(Registrering!$D32=$B$1,Registrering!$H32,0)),0,IF(Registrering!$D32=$B$1,Registrering!$H32,0))</f>
        <v>0</v>
      </c>
      <c r="AF33" s="74" t="str">
        <f>IF(Registrering!$D32=$B$1,Registrering!$C32,"")</f>
        <v/>
      </c>
      <c r="AG33" s="7">
        <f t="shared" si="10"/>
        <v>0</v>
      </c>
      <c r="AJ33" s="63">
        <f t="shared" si="6"/>
        <v>2</v>
      </c>
      <c r="AK33" s="64" t="str">
        <f>IF(Registrering!$D32=$B$1,Registrering!$B32,"")</f>
        <v/>
      </c>
      <c r="AL33" s="65" t="str">
        <f>IF(Registrering!$D32=$B$1,Registrering!$C32,"")</f>
        <v/>
      </c>
      <c r="AM33" s="65" t="str">
        <f>IF(Registrering!$D32=$B$1,Registrering!$D32,"")</f>
        <v/>
      </c>
      <c r="AN33" s="66">
        <f>IF(ISTEXT(IF(Registrering!$D32=$B$1,Registrering!$E32,0)),0,IF(Registrering!$D32=$B$1,Registrering!$E32,0))</f>
        <v>0</v>
      </c>
      <c r="AO33" s="66" t="str">
        <f>IF(IF(Registrering!$D32=$B$1,Registrering!$F32,"")=0,"",IF(Registrering!$D32=$B$1,Registrering!$F32,""))</f>
        <v/>
      </c>
      <c r="AP33" s="66">
        <f>IF(ISTEXT(IF(Registrering!$D32=$B$1,Registrering!$G32,0)),0,IF(Registrering!$D32=$B$1,Registrering!$G32,0))</f>
        <v>0</v>
      </c>
      <c r="AQ33" s="66">
        <f>IF(ISTEXT(IF(Registrering!$D32=$B$1,Registrering!$H32,0)),0,IF(Registrering!$D32=$B$1,Registrering!$H32,0))</f>
        <v>0</v>
      </c>
      <c r="AR33" s="74" t="str">
        <f>IF(Registrering!$D32=$B$1,Registrering!$C32,"")</f>
        <v/>
      </c>
      <c r="AS33" s="7">
        <f t="shared" si="11"/>
        <v>0</v>
      </c>
    </row>
    <row r="34" spans="2:45" hidden="1" x14ac:dyDescent="0.25">
      <c r="B34" s="63">
        <f t="shared" si="0"/>
        <v>2</v>
      </c>
      <c r="C34" s="64" t="str">
        <f>IF(Registrering!$D33=$B$1,Registrering!$B33,"")</f>
        <v/>
      </c>
      <c r="D34" s="65" t="str">
        <f>IF(Registrering!$D33=$B$1,Registrering!$C33,"")</f>
        <v/>
      </c>
      <c r="E34" s="65" t="str">
        <f>IF(Registrering!$D33=$B$1,Registrering!$D33,"")</f>
        <v/>
      </c>
      <c r="F34" s="66">
        <f>IF(ISTEXT(IF(Registrering!$D33=$B$1,Registrering!$E33,0)),0,IF(Registrering!$D33=$B$1,Registrering!$E33,0))</f>
        <v>0</v>
      </c>
      <c r="G34" s="66" t="str">
        <f>IF(IF(Registrering!$D33=$B$1,Registrering!$F33,"")=0,"",IF(Registrering!$D33=$B$1,Registrering!$F33,""))</f>
        <v/>
      </c>
      <c r="H34" s="66">
        <f>IF(ISTEXT(IF(Registrering!$D33=$B$1,Registrering!$G33,0)),0,IF(Registrering!$D33=$B$1,Registrering!$G33,0))</f>
        <v>0</v>
      </c>
      <c r="I34" s="66">
        <f>IF(ISTEXT(IF(Registrering!$D33=$B$1,Registrering!$H33,0)),0,IF(Registrering!$D33=$B$1,Registrering!$H33,0))</f>
        <v>0</v>
      </c>
      <c r="J34" s="74" t="str">
        <f>IF(Registrering!$D33=$B$1,Registrering!$C33,"")</f>
        <v/>
      </c>
      <c r="K34" s="7">
        <f t="shared" si="8"/>
        <v>0</v>
      </c>
      <c r="M34" s="63">
        <f t="shared" si="2"/>
        <v>2</v>
      </c>
      <c r="N34" s="64" t="str">
        <f>IF(Registrering!$D33=$B$1,Registrering!$B33,"")</f>
        <v/>
      </c>
      <c r="O34" s="65" t="str">
        <f>IF(Registrering!$D33=$B$1,Registrering!$C33,"")</f>
        <v/>
      </c>
      <c r="P34" s="65" t="str">
        <f>IF(Registrering!$D33=$B$1,Registrering!$D33,"")</f>
        <v/>
      </c>
      <c r="Q34" s="66">
        <f>IF(ISTEXT(IF(Registrering!$D33=$B$1,Registrering!$E33,0)),0,IF(Registrering!$D33=$B$1,Registrering!$E33,0))</f>
        <v>0</v>
      </c>
      <c r="R34" s="66" t="str">
        <f>IF(IF(Registrering!$D33=$B$1,Registrering!$F33,"")=0,"",IF(Registrering!$D33=$B$1,Registrering!$F33,""))</f>
        <v/>
      </c>
      <c r="S34" s="66">
        <f>IF(ISTEXT(IF(Registrering!$D33=$B$1,Registrering!$G33,0)),0,IF(Registrering!$D33=$B$1,Registrering!$G33,0))</f>
        <v>0</v>
      </c>
      <c r="T34" s="66">
        <f>IF(ISTEXT(IF(Registrering!$D33=$B$1,Registrering!$H33,0)),0,IF(Registrering!$D33=$B$1,Registrering!$H33,0))</f>
        <v>0</v>
      </c>
      <c r="U34" s="74" t="str">
        <f>IF(Registrering!$D33=$B$1,Registrering!$C33,"")</f>
        <v/>
      </c>
      <c r="V34" s="7">
        <f t="shared" si="9"/>
        <v>0</v>
      </c>
      <c r="X34" s="63">
        <f t="shared" si="4"/>
        <v>2</v>
      </c>
      <c r="Y34" s="64" t="str">
        <f>IF(Registrering!$D33=$B$1,Registrering!$B33,"")</f>
        <v/>
      </c>
      <c r="Z34" s="65" t="str">
        <f>IF(Registrering!$D33=$B$1,Registrering!$C33,"")</f>
        <v/>
      </c>
      <c r="AA34" s="65" t="str">
        <f>IF(Registrering!$D33=$B$1,Registrering!$D33,"")</f>
        <v/>
      </c>
      <c r="AB34" s="66">
        <f>IF(ISTEXT(IF(Registrering!$D33=$B$1,Registrering!$E33,0)),0,IF(Registrering!$D33=$B$1,Registrering!$E33,0))</f>
        <v>0</v>
      </c>
      <c r="AC34" s="66" t="str">
        <f>IF(IF(Registrering!$D33=$B$1,Registrering!$F33,"")=0,"",IF(Registrering!$D33=$B$1,Registrering!$F33,""))</f>
        <v/>
      </c>
      <c r="AD34" s="66">
        <f>IF(ISTEXT(IF(Registrering!$D33=$B$1,Registrering!$G33,0)),0,IF(Registrering!$D33=$B$1,Registrering!$G33,0))</f>
        <v>0</v>
      </c>
      <c r="AE34" s="66">
        <f>IF(ISTEXT(IF(Registrering!$D33=$B$1,Registrering!$H33,0)),0,IF(Registrering!$D33=$B$1,Registrering!$H33,0))</f>
        <v>0</v>
      </c>
      <c r="AF34" s="74" t="str">
        <f>IF(Registrering!$D33=$B$1,Registrering!$C33,"")</f>
        <v/>
      </c>
      <c r="AG34" s="7">
        <f t="shared" si="10"/>
        <v>0</v>
      </c>
      <c r="AJ34" s="63">
        <f t="shared" si="6"/>
        <v>2</v>
      </c>
      <c r="AK34" s="64" t="str">
        <f>IF(Registrering!$D33=$B$1,Registrering!$B33,"")</f>
        <v/>
      </c>
      <c r="AL34" s="65" t="str">
        <f>IF(Registrering!$D33=$B$1,Registrering!$C33,"")</f>
        <v/>
      </c>
      <c r="AM34" s="65" t="str">
        <f>IF(Registrering!$D33=$B$1,Registrering!$D33,"")</f>
        <v/>
      </c>
      <c r="AN34" s="66">
        <f>IF(ISTEXT(IF(Registrering!$D33=$B$1,Registrering!$E33,0)),0,IF(Registrering!$D33=$B$1,Registrering!$E33,0))</f>
        <v>0</v>
      </c>
      <c r="AO34" s="66" t="str">
        <f>IF(IF(Registrering!$D33=$B$1,Registrering!$F33,"")=0,"",IF(Registrering!$D33=$B$1,Registrering!$F33,""))</f>
        <v/>
      </c>
      <c r="AP34" s="66">
        <f>IF(ISTEXT(IF(Registrering!$D33=$B$1,Registrering!$G33,0)),0,IF(Registrering!$D33=$B$1,Registrering!$G33,0))</f>
        <v>0</v>
      </c>
      <c r="AQ34" s="66">
        <f>IF(ISTEXT(IF(Registrering!$D33=$B$1,Registrering!$H33,0)),0,IF(Registrering!$D33=$B$1,Registrering!$H33,0))</f>
        <v>0</v>
      </c>
      <c r="AR34" s="74" t="str">
        <f>IF(Registrering!$D33=$B$1,Registrering!$C33,"")</f>
        <v/>
      </c>
      <c r="AS34" s="7">
        <f t="shared" si="11"/>
        <v>0</v>
      </c>
    </row>
    <row r="35" spans="2:45" hidden="1" x14ac:dyDescent="0.25">
      <c r="B35" s="63">
        <f t="shared" si="0"/>
        <v>2</v>
      </c>
      <c r="C35" s="64" t="str">
        <f>IF(Registrering!$D34=$B$1,Registrering!$B34,"")</f>
        <v/>
      </c>
      <c r="D35" s="65" t="str">
        <f>IF(Registrering!$D34=$B$1,Registrering!$C34,"")</f>
        <v/>
      </c>
      <c r="E35" s="65" t="str">
        <f>IF(Registrering!$D34=$B$1,Registrering!$D34,"")</f>
        <v/>
      </c>
      <c r="F35" s="66">
        <f>IF(ISTEXT(IF(Registrering!$D34=$B$1,Registrering!$E34,0)),0,IF(Registrering!$D34=$B$1,Registrering!$E34,0))</f>
        <v>0</v>
      </c>
      <c r="G35" s="66" t="str">
        <f>IF(IF(Registrering!$D34=$B$1,Registrering!$F34,"")=0,"",IF(Registrering!$D34=$B$1,Registrering!$F34,""))</f>
        <v/>
      </c>
      <c r="H35" s="66">
        <f>IF(ISTEXT(IF(Registrering!$D34=$B$1,Registrering!$G34,0)),0,IF(Registrering!$D34=$B$1,Registrering!$G34,0))</f>
        <v>0</v>
      </c>
      <c r="I35" s="66">
        <f>IF(ISTEXT(IF(Registrering!$D34=$B$1,Registrering!$H34,0)),0,IF(Registrering!$D34=$B$1,Registrering!$H34,0))</f>
        <v>0</v>
      </c>
      <c r="J35" s="74" t="str">
        <f>IF(Registrering!$D34=$B$1,Registrering!$C34,"")</f>
        <v/>
      </c>
      <c r="K35" s="7">
        <f t="shared" si="8"/>
        <v>0</v>
      </c>
      <c r="M35" s="63">
        <f t="shared" si="2"/>
        <v>2</v>
      </c>
      <c r="N35" s="64" t="str">
        <f>IF(Registrering!$D34=$B$1,Registrering!$B34,"")</f>
        <v/>
      </c>
      <c r="O35" s="65" t="str">
        <f>IF(Registrering!$D34=$B$1,Registrering!$C34,"")</f>
        <v/>
      </c>
      <c r="P35" s="65" t="str">
        <f>IF(Registrering!$D34=$B$1,Registrering!$D34,"")</f>
        <v/>
      </c>
      <c r="Q35" s="66">
        <f>IF(ISTEXT(IF(Registrering!$D34=$B$1,Registrering!$E34,0)),0,IF(Registrering!$D34=$B$1,Registrering!$E34,0))</f>
        <v>0</v>
      </c>
      <c r="R35" s="66" t="str">
        <f>IF(IF(Registrering!$D34=$B$1,Registrering!$F34,"")=0,"",IF(Registrering!$D34=$B$1,Registrering!$F34,""))</f>
        <v/>
      </c>
      <c r="S35" s="66">
        <f>IF(ISTEXT(IF(Registrering!$D34=$B$1,Registrering!$G34,0)),0,IF(Registrering!$D34=$B$1,Registrering!$G34,0))</f>
        <v>0</v>
      </c>
      <c r="T35" s="66">
        <f>IF(ISTEXT(IF(Registrering!$D34=$B$1,Registrering!$H34,0)),0,IF(Registrering!$D34=$B$1,Registrering!$H34,0))</f>
        <v>0</v>
      </c>
      <c r="U35" s="74" t="str">
        <f>IF(Registrering!$D34=$B$1,Registrering!$C34,"")</f>
        <v/>
      </c>
      <c r="V35" s="7">
        <f t="shared" si="9"/>
        <v>0</v>
      </c>
      <c r="X35" s="63">
        <f t="shared" si="4"/>
        <v>2</v>
      </c>
      <c r="Y35" s="64" t="str">
        <f>IF(Registrering!$D34=$B$1,Registrering!$B34,"")</f>
        <v/>
      </c>
      <c r="Z35" s="65" t="str">
        <f>IF(Registrering!$D34=$B$1,Registrering!$C34,"")</f>
        <v/>
      </c>
      <c r="AA35" s="65" t="str">
        <f>IF(Registrering!$D34=$B$1,Registrering!$D34,"")</f>
        <v/>
      </c>
      <c r="AB35" s="66">
        <f>IF(ISTEXT(IF(Registrering!$D34=$B$1,Registrering!$E34,0)),0,IF(Registrering!$D34=$B$1,Registrering!$E34,0))</f>
        <v>0</v>
      </c>
      <c r="AC35" s="66" t="str">
        <f>IF(IF(Registrering!$D34=$B$1,Registrering!$F34,"")=0,"",IF(Registrering!$D34=$B$1,Registrering!$F34,""))</f>
        <v/>
      </c>
      <c r="AD35" s="66">
        <f>IF(ISTEXT(IF(Registrering!$D34=$B$1,Registrering!$G34,0)),0,IF(Registrering!$D34=$B$1,Registrering!$G34,0))</f>
        <v>0</v>
      </c>
      <c r="AE35" s="66">
        <f>IF(ISTEXT(IF(Registrering!$D34=$B$1,Registrering!$H34,0)),0,IF(Registrering!$D34=$B$1,Registrering!$H34,0))</f>
        <v>0</v>
      </c>
      <c r="AF35" s="74" t="str">
        <f>IF(Registrering!$D34=$B$1,Registrering!$C34,"")</f>
        <v/>
      </c>
      <c r="AG35" s="7">
        <f t="shared" si="10"/>
        <v>0</v>
      </c>
      <c r="AJ35" s="63">
        <f t="shared" si="6"/>
        <v>2</v>
      </c>
      <c r="AK35" s="64" t="str">
        <f>IF(Registrering!$D34=$B$1,Registrering!$B34,"")</f>
        <v/>
      </c>
      <c r="AL35" s="65" t="str">
        <f>IF(Registrering!$D34=$B$1,Registrering!$C34,"")</f>
        <v/>
      </c>
      <c r="AM35" s="65" t="str">
        <f>IF(Registrering!$D34=$B$1,Registrering!$D34,"")</f>
        <v/>
      </c>
      <c r="AN35" s="66">
        <f>IF(ISTEXT(IF(Registrering!$D34=$B$1,Registrering!$E34,0)),0,IF(Registrering!$D34=$B$1,Registrering!$E34,0))</f>
        <v>0</v>
      </c>
      <c r="AO35" s="66" t="str">
        <f>IF(IF(Registrering!$D34=$B$1,Registrering!$F34,"")=0,"",IF(Registrering!$D34=$B$1,Registrering!$F34,""))</f>
        <v/>
      </c>
      <c r="AP35" s="66">
        <f>IF(ISTEXT(IF(Registrering!$D34=$B$1,Registrering!$G34,0)),0,IF(Registrering!$D34=$B$1,Registrering!$G34,0))</f>
        <v>0</v>
      </c>
      <c r="AQ35" s="66">
        <f>IF(ISTEXT(IF(Registrering!$D34=$B$1,Registrering!$H34,0)),0,IF(Registrering!$D34=$B$1,Registrering!$H34,0))</f>
        <v>0</v>
      </c>
      <c r="AR35" s="74" t="str">
        <f>IF(Registrering!$D34=$B$1,Registrering!$C34,"")</f>
        <v/>
      </c>
      <c r="AS35" s="7">
        <f t="shared" si="11"/>
        <v>0</v>
      </c>
    </row>
    <row r="36" spans="2:45" hidden="1" x14ac:dyDescent="0.25">
      <c r="B36" s="63">
        <f t="shared" si="0"/>
        <v>2</v>
      </c>
      <c r="C36" s="64" t="str">
        <f>IF(Registrering!$D35=$B$1,Registrering!$B35,"")</f>
        <v/>
      </c>
      <c r="D36" s="65" t="str">
        <f>IF(Registrering!$D35=$B$1,Registrering!$C35,"")</f>
        <v/>
      </c>
      <c r="E36" s="65" t="str">
        <f>IF(Registrering!$D35=$B$1,Registrering!$D35,"")</f>
        <v/>
      </c>
      <c r="F36" s="66">
        <f>IF(ISTEXT(IF(Registrering!$D35=$B$1,Registrering!$E35,0)),0,IF(Registrering!$D35=$B$1,Registrering!$E35,0))</f>
        <v>0</v>
      </c>
      <c r="G36" s="66" t="str">
        <f>IF(IF(Registrering!$D35=$B$1,Registrering!$F35,"")=0,"",IF(Registrering!$D35=$B$1,Registrering!$F35,""))</f>
        <v/>
      </c>
      <c r="H36" s="66">
        <f>IF(ISTEXT(IF(Registrering!$D35=$B$1,Registrering!$G35,0)),0,IF(Registrering!$D35=$B$1,Registrering!$G35,0))</f>
        <v>0</v>
      </c>
      <c r="I36" s="66">
        <f>IF(ISTEXT(IF(Registrering!$D35=$B$1,Registrering!$H35,0)),0,IF(Registrering!$D35=$B$1,Registrering!$H35,0))</f>
        <v>0</v>
      </c>
      <c r="J36" s="74" t="str">
        <f>IF(Registrering!$D35=$B$1,Registrering!$C35,"")</f>
        <v/>
      </c>
      <c r="K36" s="7">
        <f t="shared" si="8"/>
        <v>0</v>
      </c>
      <c r="M36" s="63">
        <f t="shared" si="2"/>
        <v>2</v>
      </c>
      <c r="N36" s="64" t="str">
        <f>IF(Registrering!$D35=$B$1,Registrering!$B35,"")</f>
        <v/>
      </c>
      <c r="O36" s="65" t="str">
        <f>IF(Registrering!$D35=$B$1,Registrering!$C35,"")</f>
        <v/>
      </c>
      <c r="P36" s="65" t="str">
        <f>IF(Registrering!$D35=$B$1,Registrering!$D35,"")</f>
        <v/>
      </c>
      <c r="Q36" s="66">
        <f>IF(ISTEXT(IF(Registrering!$D35=$B$1,Registrering!$E35,0)),0,IF(Registrering!$D35=$B$1,Registrering!$E35,0))</f>
        <v>0</v>
      </c>
      <c r="R36" s="66" t="str">
        <f>IF(IF(Registrering!$D35=$B$1,Registrering!$F35,"")=0,"",IF(Registrering!$D35=$B$1,Registrering!$F35,""))</f>
        <v/>
      </c>
      <c r="S36" s="66">
        <f>IF(ISTEXT(IF(Registrering!$D35=$B$1,Registrering!$G35,0)),0,IF(Registrering!$D35=$B$1,Registrering!$G35,0))</f>
        <v>0</v>
      </c>
      <c r="T36" s="66">
        <f>IF(ISTEXT(IF(Registrering!$D35=$B$1,Registrering!$H35,0)),0,IF(Registrering!$D35=$B$1,Registrering!$H35,0))</f>
        <v>0</v>
      </c>
      <c r="U36" s="74" t="str">
        <f>IF(Registrering!$D35=$B$1,Registrering!$C35,"")</f>
        <v/>
      </c>
      <c r="V36" s="7">
        <f t="shared" si="9"/>
        <v>0</v>
      </c>
      <c r="X36" s="63">
        <f t="shared" si="4"/>
        <v>2</v>
      </c>
      <c r="Y36" s="64" t="str">
        <f>IF(Registrering!$D35=$B$1,Registrering!$B35,"")</f>
        <v/>
      </c>
      <c r="Z36" s="65" t="str">
        <f>IF(Registrering!$D35=$B$1,Registrering!$C35,"")</f>
        <v/>
      </c>
      <c r="AA36" s="65" t="str">
        <f>IF(Registrering!$D35=$B$1,Registrering!$D35,"")</f>
        <v/>
      </c>
      <c r="AB36" s="66">
        <f>IF(ISTEXT(IF(Registrering!$D35=$B$1,Registrering!$E35,0)),0,IF(Registrering!$D35=$B$1,Registrering!$E35,0))</f>
        <v>0</v>
      </c>
      <c r="AC36" s="66" t="str">
        <f>IF(IF(Registrering!$D35=$B$1,Registrering!$F35,"")=0,"",IF(Registrering!$D35=$B$1,Registrering!$F35,""))</f>
        <v/>
      </c>
      <c r="AD36" s="66">
        <f>IF(ISTEXT(IF(Registrering!$D35=$B$1,Registrering!$G35,0)),0,IF(Registrering!$D35=$B$1,Registrering!$G35,0))</f>
        <v>0</v>
      </c>
      <c r="AE36" s="66">
        <f>IF(ISTEXT(IF(Registrering!$D35=$B$1,Registrering!$H35,0)),0,IF(Registrering!$D35=$B$1,Registrering!$H35,0))</f>
        <v>0</v>
      </c>
      <c r="AF36" s="74" t="str">
        <f>IF(Registrering!$D35=$B$1,Registrering!$C35,"")</f>
        <v/>
      </c>
      <c r="AG36" s="7">
        <f t="shared" si="10"/>
        <v>0</v>
      </c>
      <c r="AJ36" s="63">
        <f t="shared" si="6"/>
        <v>2</v>
      </c>
      <c r="AK36" s="64" t="str">
        <f>IF(Registrering!$D35=$B$1,Registrering!$B35,"")</f>
        <v/>
      </c>
      <c r="AL36" s="65" t="str">
        <f>IF(Registrering!$D35=$B$1,Registrering!$C35,"")</f>
        <v/>
      </c>
      <c r="AM36" s="65" t="str">
        <f>IF(Registrering!$D35=$B$1,Registrering!$D35,"")</f>
        <v/>
      </c>
      <c r="AN36" s="66">
        <f>IF(ISTEXT(IF(Registrering!$D35=$B$1,Registrering!$E35,0)),0,IF(Registrering!$D35=$B$1,Registrering!$E35,0))</f>
        <v>0</v>
      </c>
      <c r="AO36" s="66" t="str">
        <f>IF(IF(Registrering!$D35=$B$1,Registrering!$F35,"")=0,"",IF(Registrering!$D35=$B$1,Registrering!$F35,""))</f>
        <v/>
      </c>
      <c r="AP36" s="66">
        <f>IF(ISTEXT(IF(Registrering!$D35=$B$1,Registrering!$G35,0)),0,IF(Registrering!$D35=$B$1,Registrering!$G35,0))</f>
        <v>0</v>
      </c>
      <c r="AQ36" s="66">
        <f>IF(ISTEXT(IF(Registrering!$D35=$B$1,Registrering!$H35,0)),0,IF(Registrering!$D35=$B$1,Registrering!$H35,0))</f>
        <v>0</v>
      </c>
      <c r="AR36" s="74" t="str">
        <f>IF(Registrering!$D35=$B$1,Registrering!$C35,"")</f>
        <v/>
      </c>
      <c r="AS36" s="7">
        <f t="shared" si="11"/>
        <v>0</v>
      </c>
    </row>
    <row r="37" spans="2:45" hidden="1" x14ac:dyDescent="0.25">
      <c r="B37" s="63">
        <f t="shared" si="0"/>
        <v>2</v>
      </c>
      <c r="C37" s="64" t="str">
        <f>IF(Registrering!$D36=$B$1,Registrering!$B36,"")</f>
        <v/>
      </c>
      <c r="D37" s="65" t="str">
        <f>IF(Registrering!$D36=$B$1,Registrering!$C36,"")</f>
        <v/>
      </c>
      <c r="E37" s="65" t="str">
        <f>IF(Registrering!$D36=$B$1,Registrering!$D36,"")</f>
        <v/>
      </c>
      <c r="F37" s="66">
        <f>IF(ISTEXT(IF(Registrering!$D36=$B$1,Registrering!$E36,0)),0,IF(Registrering!$D36=$B$1,Registrering!$E36,0))</f>
        <v>0</v>
      </c>
      <c r="G37" s="66" t="str">
        <f>IF(IF(Registrering!$D36=$B$1,Registrering!$F36,"")=0,"",IF(Registrering!$D36=$B$1,Registrering!$F36,""))</f>
        <v/>
      </c>
      <c r="H37" s="66">
        <f>IF(ISTEXT(IF(Registrering!$D36=$B$1,Registrering!$G36,0)),0,IF(Registrering!$D36=$B$1,Registrering!$G36,0))</f>
        <v>0</v>
      </c>
      <c r="I37" s="66">
        <f>IF(ISTEXT(IF(Registrering!$D36=$B$1,Registrering!$H36,0)),0,IF(Registrering!$D36=$B$1,Registrering!$H36,0))</f>
        <v>0</v>
      </c>
      <c r="J37" s="74" t="str">
        <f>IF(Registrering!$D36=$B$1,Registrering!$C36,"")</f>
        <v/>
      </c>
      <c r="K37" s="7">
        <f t="shared" si="8"/>
        <v>0</v>
      </c>
      <c r="M37" s="63">
        <f t="shared" si="2"/>
        <v>2</v>
      </c>
      <c r="N37" s="64" t="str">
        <f>IF(Registrering!$D36=$B$1,Registrering!$B36,"")</f>
        <v/>
      </c>
      <c r="O37" s="65" t="str">
        <f>IF(Registrering!$D36=$B$1,Registrering!$C36,"")</f>
        <v/>
      </c>
      <c r="P37" s="65" t="str">
        <f>IF(Registrering!$D36=$B$1,Registrering!$D36,"")</f>
        <v/>
      </c>
      <c r="Q37" s="66">
        <f>IF(ISTEXT(IF(Registrering!$D36=$B$1,Registrering!$E36,0)),0,IF(Registrering!$D36=$B$1,Registrering!$E36,0))</f>
        <v>0</v>
      </c>
      <c r="R37" s="66" t="str">
        <f>IF(IF(Registrering!$D36=$B$1,Registrering!$F36,"")=0,"",IF(Registrering!$D36=$B$1,Registrering!$F36,""))</f>
        <v/>
      </c>
      <c r="S37" s="66">
        <f>IF(ISTEXT(IF(Registrering!$D36=$B$1,Registrering!$G36,0)),0,IF(Registrering!$D36=$B$1,Registrering!$G36,0))</f>
        <v>0</v>
      </c>
      <c r="T37" s="66">
        <f>IF(ISTEXT(IF(Registrering!$D36=$B$1,Registrering!$H36,0)),0,IF(Registrering!$D36=$B$1,Registrering!$H36,0))</f>
        <v>0</v>
      </c>
      <c r="U37" s="74" t="str">
        <f>IF(Registrering!$D36=$B$1,Registrering!$C36,"")</f>
        <v/>
      </c>
      <c r="V37" s="7">
        <f t="shared" si="9"/>
        <v>0</v>
      </c>
      <c r="X37" s="63">
        <f t="shared" si="4"/>
        <v>2</v>
      </c>
      <c r="Y37" s="64" t="str">
        <f>IF(Registrering!$D36=$B$1,Registrering!$B36,"")</f>
        <v/>
      </c>
      <c r="Z37" s="65" t="str">
        <f>IF(Registrering!$D36=$B$1,Registrering!$C36,"")</f>
        <v/>
      </c>
      <c r="AA37" s="65" t="str">
        <f>IF(Registrering!$D36=$B$1,Registrering!$D36,"")</f>
        <v/>
      </c>
      <c r="AB37" s="66">
        <f>IF(ISTEXT(IF(Registrering!$D36=$B$1,Registrering!$E36,0)),0,IF(Registrering!$D36=$B$1,Registrering!$E36,0))</f>
        <v>0</v>
      </c>
      <c r="AC37" s="66" t="str">
        <f>IF(IF(Registrering!$D36=$B$1,Registrering!$F36,"")=0,"",IF(Registrering!$D36=$B$1,Registrering!$F36,""))</f>
        <v/>
      </c>
      <c r="AD37" s="66">
        <f>IF(ISTEXT(IF(Registrering!$D36=$B$1,Registrering!$G36,0)),0,IF(Registrering!$D36=$B$1,Registrering!$G36,0))</f>
        <v>0</v>
      </c>
      <c r="AE37" s="66">
        <f>IF(ISTEXT(IF(Registrering!$D36=$B$1,Registrering!$H36,0)),0,IF(Registrering!$D36=$B$1,Registrering!$H36,0))</f>
        <v>0</v>
      </c>
      <c r="AF37" s="74" t="str">
        <f>IF(Registrering!$D36=$B$1,Registrering!$C36,"")</f>
        <v/>
      </c>
      <c r="AG37" s="7">
        <f t="shared" si="10"/>
        <v>0</v>
      </c>
      <c r="AJ37" s="63">
        <f t="shared" si="6"/>
        <v>2</v>
      </c>
      <c r="AK37" s="64" t="str">
        <f>IF(Registrering!$D36=$B$1,Registrering!$B36,"")</f>
        <v/>
      </c>
      <c r="AL37" s="65" t="str">
        <f>IF(Registrering!$D36=$B$1,Registrering!$C36,"")</f>
        <v/>
      </c>
      <c r="AM37" s="65" t="str">
        <f>IF(Registrering!$D36=$B$1,Registrering!$D36,"")</f>
        <v/>
      </c>
      <c r="AN37" s="66">
        <f>IF(ISTEXT(IF(Registrering!$D36=$B$1,Registrering!$E36,0)),0,IF(Registrering!$D36=$B$1,Registrering!$E36,0))</f>
        <v>0</v>
      </c>
      <c r="AO37" s="66" t="str">
        <f>IF(IF(Registrering!$D36=$B$1,Registrering!$F36,"")=0,"",IF(Registrering!$D36=$B$1,Registrering!$F36,""))</f>
        <v/>
      </c>
      <c r="AP37" s="66">
        <f>IF(ISTEXT(IF(Registrering!$D36=$B$1,Registrering!$G36,0)),0,IF(Registrering!$D36=$B$1,Registrering!$G36,0))</f>
        <v>0</v>
      </c>
      <c r="AQ37" s="66">
        <f>IF(ISTEXT(IF(Registrering!$D36=$B$1,Registrering!$H36,0)),0,IF(Registrering!$D36=$B$1,Registrering!$H36,0))</f>
        <v>0</v>
      </c>
      <c r="AR37" s="74" t="str">
        <f>IF(Registrering!$D36=$B$1,Registrering!$C36,"")</f>
        <v/>
      </c>
      <c r="AS37" s="7">
        <f t="shared" si="11"/>
        <v>0</v>
      </c>
    </row>
    <row r="38" spans="2:45" hidden="1" x14ac:dyDescent="0.25">
      <c r="B38" s="63">
        <f t="shared" si="0"/>
        <v>2</v>
      </c>
      <c r="C38" s="64" t="str">
        <f>IF(Registrering!$D37=$B$1,Registrering!$B37,"")</f>
        <v/>
      </c>
      <c r="D38" s="65" t="str">
        <f>IF(Registrering!$D37=$B$1,Registrering!$C37,"")</f>
        <v/>
      </c>
      <c r="E38" s="65" t="str">
        <f>IF(Registrering!$D37=$B$1,Registrering!$D37,"")</f>
        <v/>
      </c>
      <c r="F38" s="66">
        <f>IF(ISTEXT(IF(Registrering!$D37=$B$1,Registrering!$E37,0)),0,IF(Registrering!$D37=$B$1,Registrering!$E37,0))</f>
        <v>0</v>
      </c>
      <c r="G38" s="66" t="str">
        <f>IF(IF(Registrering!$D37=$B$1,Registrering!$F37,"")=0,"",IF(Registrering!$D37=$B$1,Registrering!$F37,""))</f>
        <v/>
      </c>
      <c r="H38" s="66">
        <f>IF(ISTEXT(IF(Registrering!$D37=$B$1,Registrering!$G37,0)),0,IF(Registrering!$D37=$B$1,Registrering!$G37,0))</f>
        <v>0</v>
      </c>
      <c r="I38" s="66">
        <f>IF(ISTEXT(IF(Registrering!$D37=$B$1,Registrering!$H37,0)),0,IF(Registrering!$D37=$B$1,Registrering!$H37,0))</f>
        <v>0</v>
      </c>
      <c r="J38" s="74" t="str">
        <f>IF(Registrering!$D37=$B$1,Registrering!$C37,"")</f>
        <v/>
      </c>
      <c r="K38" s="7">
        <f t="shared" si="8"/>
        <v>0</v>
      </c>
      <c r="M38" s="63">
        <f t="shared" si="2"/>
        <v>2</v>
      </c>
      <c r="N38" s="64" t="str">
        <f>IF(Registrering!$D37=$B$1,Registrering!$B37,"")</f>
        <v/>
      </c>
      <c r="O38" s="65" t="str">
        <f>IF(Registrering!$D37=$B$1,Registrering!$C37,"")</f>
        <v/>
      </c>
      <c r="P38" s="65" t="str">
        <f>IF(Registrering!$D37=$B$1,Registrering!$D37,"")</f>
        <v/>
      </c>
      <c r="Q38" s="66">
        <f>IF(ISTEXT(IF(Registrering!$D37=$B$1,Registrering!$E37,0)),0,IF(Registrering!$D37=$B$1,Registrering!$E37,0))</f>
        <v>0</v>
      </c>
      <c r="R38" s="66" t="str">
        <f>IF(IF(Registrering!$D37=$B$1,Registrering!$F37,"")=0,"",IF(Registrering!$D37=$B$1,Registrering!$F37,""))</f>
        <v/>
      </c>
      <c r="S38" s="66">
        <f>IF(ISTEXT(IF(Registrering!$D37=$B$1,Registrering!$G37,0)),0,IF(Registrering!$D37=$B$1,Registrering!$G37,0))</f>
        <v>0</v>
      </c>
      <c r="T38" s="66">
        <f>IF(ISTEXT(IF(Registrering!$D37=$B$1,Registrering!$H37,0)),0,IF(Registrering!$D37=$B$1,Registrering!$H37,0))</f>
        <v>0</v>
      </c>
      <c r="U38" s="74" t="str">
        <f>IF(Registrering!$D37=$B$1,Registrering!$C37,"")</f>
        <v/>
      </c>
      <c r="V38" s="7">
        <f t="shared" si="9"/>
        <v>0</v>
      </c>
      <c r="X38" s="63">
        <f t="shared" si="4"/>
        <v>2</v>
      </c>
      <c r="Y38" s="64" t="str">
        <f>IF(Registrering!$D37=$B$1,Registrering!$B37,"")</f>
        <v/>
      </c>
      <c r="Z38" s="65" t="str">
        <f>IF(Registrering!$D37=$B$1,Registrering!$C37,"")</f>
        <v/>
      </c>
      <c r="AA38" s="65" t="str">
        <f>IF(Registrering!$D37=$B$1,Registrering!$D37,"")</f>
        <v/>
      </c>
      <c r="AB38" s="66">
        <f>IF(ISTEXT(IF(Registrering!$D37=$B$1,Registrering!$E37,0)),0,IF(Registrering!$D37=$B$1,Registrering!$E37,0))</f>
        <v>0</v>
      </c>
      <c r="AC38" s="66" t="str">
        <f>IF(IF(Registrering!$D37=$B$1,Registrering!$F37,"")=0,"",IF(Registrering!$D37=$B$1,Registrering!$F37,""))</f>
        <v/>
      </c>
      <c r="AD38" s="66">
        <f>IF(ISTEXT(IF(Registrering!$D37=$B$1,Registrering!$G37,0)),0,IF(Registrering!$D37=$B$1,Registrering!$G37,0))</f>
        <v>0</v>
      </c>
      <c r="AE38" s="66">
        <f>IF(ISTEXT(IF(Registrering!$D37=$B$1,Registrering!$H37,0)),0,IF(Registrering!$D37=$B$1,Registrering!$H37,0))</f>
        <v>0</v>
      </c>
      <c r="AF38" s="74" t="str">
        <f>IF(Registrering!$D37=$B$1,Registrering!$C37,"")</f>
        <v/>
      </c>
      <c r="AG38" s="7">
        <f t="shared" si="10"/>
        <v>0</v>
      </c>
      <c r="AJ38" s="63">
        <f t="shared" si="6"/>
        <v>2</v>
      </c>
      <c r="AK38" s="64" t="str">
        <f>IF(Registrering!$D37=$B$1,Registrering!$B37,"")</f>
        <v/>
      </c>
      <c r="AL38" s="65" t="str">
        <f>IF(Registrering!$D37=$B$1,Registrering!$C37,"")</f>
        <v/>
      </c>
      <c r="AM38" s="65" t="str">
        <f>IF(Registrering!$D37=$B$1,Registrering!$D37,"")</f>
        <v/>
      </c>
      <c r="AN38" s="66">
        <f>IF(ISTEXT(IF(Registrering!$D37=$B$1,Registrering!$E37,0)),0,IF(Registrering!$D37=$B$1,Registrering!$E37,0))</f>
        <v>0</v>
      </c>
      <c r="AO38" s="66" t="str">
        <f>IF(IF(Registrering!$D37=$B$1,Registrering!$F37,"")=0,"",IF(Registrering!$D37=$B$1,Registrering!$F37,""))</f>
        <v/>
      </c>
      <c r="AP38" s="66">
        <f>IF(ISTEXT(IF(Registrering!$D37=$B$1,Registrering!$G37,0)),0,IF(Registrering!$D37=$B$1,Registrering!$G37,0))</f>
        <v>0</v>
      </c>
      <c r="AQ38" s="66">
        <f>IF(ISTEXT(IF(Registrering!$D37=$B$1,Registrering!$H37,0)),0,IF(Registrering!$D37=$B$1,Registrering!$H37,0))</f>
        <v>0</v>
      </c>
      <c r="AR38" s="74" t="str">
        <f>IF(Registrering!$D37=$B$1,Registrering!$C37,"")</f>
        <v/>
      </c>
      <c r="AS38" s="7">
        <f t="shared" si="11"/>
        <v>0</v>
      </c>
    </row>
    <row r="39" spans="2:45" hidden="1" x14ac:dyDescent="0.25">
      <c r="B39" s="63">
        <f t="shared" si="0"/>
        <v>2</v>
      </c>
      <c r="C39" s="64" t="str">
        <f>IF(Registrering!$D38=$B$1,Registrering!$B38,"")</f>
        <v/>
      </c>
      <c r="D39" s="65" t="str">
        <f>IF(Registrering!$D38=$B$1,Registrering!$C38,"")</f>
        <v/>
      </c>
      <c r="E39" s="65" t="str">
        <f>IF(Registrering!$D38=$B$1,Registrering!$D38,"")</f>
        <v/>
      </c>
      <c r="F39" s="66">
        <f>IF(ISTEXT(IF(Registrering!$D38=$B$1,Registrering!$E38,0)),0,IF(Registrering!$D38=$B$1,Registrering!$E38,0))</f>
        <v>0</v>
      </c>
      <c r="G39" s="66" t="str">
        <f>IF(IF(Registrering!$D38=$B$1,Registrering!$F38,"")=0,"",IF(Registrering!$D38=$B$1,Registrering!$F38,""))</f>
        <v/>
      </c>
      <c r="H39" s="66">
        <f>IF(ISTEXT(IF(Registrering!$D38=$B$1,Registrering!$G38,0)),0,IF(Registrering!$D38=$B$1,Registrering!$G38,0))</f>
        <v>0</v>
      </c>
      <c r="I39" s="66">
        <f>IF(ISTEXT(IF(Registrering!$D38=$B$1,Registrering!$H38,0)),0,IF(Registrering!$D38=$B$1,Registrering!$H38,0))</f>
        <v>0</v>
      </c>
      <c r="J39" s="74" t="str">
        <f>IF(Registrering!$D38=$B$1,Registrering!$C38,"")</f>
        <v/>
      </c>
      <c r="K39" s="7">
        <f t="shared" si="8"/>
        <v>0</v>
      </c>
      <c r="M39" s="63">
        <f t="shared" si="2"/>
        <v>2</v>
      </c>
      <c r="N39" s="64" t="str">
        <f>IF(Registrering!$D38=$B$1,Registrering!$B38,"")</f>
        <v/>
      </c>
      <c r="O39" s="65" t="str">
        <f>IF(Registrering!$D38=$B$1,Registrering!$C38,"")</f>
        <v/>
      </c>
      <c r="P39" s="65" t="str">
        <f>IF(Registrering!$D38=$B$1,Registrering!$D38,"")</f>
        <v/>
      </c>
      <c r="Q39" s="66">
        <f>IF(ISTEXT(IF(Registrering!$D38=$B$1,Registrering!$E38,0)),0,IF(Registrering!$D38=$B$1,Registrering!$E38,0))</f>
        <v>0</v>
      </c>
      <c r="R39" s="66" t="str">
        <f>IF(IF(Registrering!$D38=$B$1,Registrering!$F38,"")=0,"",IF(Registrering!$D38=$B$1,Registrering!$F38,""))</f>
        <v/>
      </c>
      <c r="S39" s="66">
        <f>IF(ISTEXT(IF(Registrering!$D38=$B$1,Registrering!$G38,0)),0,IF(Registrering!$D38=$B$1,Registrering!$G38,0))</f>
        <v>0</v>
      </c>
      <c r="T39" s="66">
        <f>IF(ISTEXT(IF(Registrering!$D38=$B$1,Registrering!$H38,0)),0,IF(Registrering!$D38=$B$1,Registrering!$H38,0))</f>
        <v>0</v>
      </c>
      <c r="U39" s="74" t="str">
        <f>IF(Registrering!$D38=$B$1,Registrering!$C38,"")</f>
        <v/>
      </c>
      <c r="V39" s="7">
        <f t="shared" si="9"/>
        <v>0</v>
      </c>
      <c r="X39" s="63">
        <f t="shared" si="4"/>
        <v>2</v>
      </c>
      <c r="Y39" s="64" t="str">
        <f>IF(Registrering!$D38=$B$1,Registrering!$B38,"")</f>
        <v/>
      </c>
      <c r="Z39" s="65" t="str">
        <f>IF(Registrering!$D38=$B$1,Registrering!$C38,"")</f>
        <v/>
      </c>
      <c r="AA39" s="65" t="str">
        <f>IF(Registrering!$D38=$B$1,Registrering!$D38,"")</f>
        <v/>
      </c>
      <c r="AB39" s="66">
        <f>IF(ISTEXT(IF(Registrering!$D38=$B$1,Registrering!$E38,0)),0,IF(Registrering!$D38=$B$1,Registrering!$E38,0))</f>
        <v>0</v>
      </c>
      <c r="AC39" s="66" t="str">
        <f>IF(IF(Registrering!$D38=$B$1,Registrering!$F38,"")=0,"",IF(Registrering!$D38=$B$1,Registrering!$F38,""))</f>
        <v/>
      </c>
      <c r="AD39" s="66">
        <f>IF(ISTEXT(IF(Registrering!$D38=$B$1,Registrering!$G38,0)),0,IF(Registrering!$D38=$B$1,Registrering!$G38,0))</f>
        <v>0</v>
      </c>
      <c r="AE39" s="66">
        <f>IF(ISTEXT(IF(Registrering!$D38=$B$1,Registrering!$H38,0)),0,IF(Registrering!$D38=$B$1,Registrering!$H38,0))</f>
        <v>0</v>
      </c>
      <c r="AF39" s="74" t="str">
        <f>IF(Registrering!$D38=$B$1,Registrering!$C38,"")</f>
        <v/>
      </c>
      <c r="AG39" s="7">
        <f t="shared" si="10"/>
        <v>0</v>
      </c>
      <c r="AJ39" s="63">
        <f t="shared" si="6"/>
        <v>2</v>
      </c>
      <c r="AK39" s="64" t="str">
        <f>IF(Registrering!$D38=$B$1,Registrering!$B38,"")</f>
        <v/>
      </c>
      <c r="AL39" s="65" t="str">
        <f>IF(Registrering!$D38=$B$1,Registrering!$C38,"")</f>
        <v/>
      </c>
      <c r="AM39" s="65" t="str">
        <f>IF(Registrering!$D38=$B$1,Registrering!$D38,"")</f>
        <v/>
      </c>
      <c r="AN39" s="66">
        <f>IF(ISTEXT(IF(Registrering!$D38=$B$1,Registrering!$E38,0)),0,IF(Registrering!$D38=$B$1,Registrering!$E38,0))</f>
        <v>0</v>
      </c>
      <c r="AO39" s="66" t="str">
        <f>IF(IF(Registrering!$D38=$B$1,Registrering!$F38,"")=0,"",IF(Registrering!$D38=$B$1,Registrering!$F38,""))</f>
        <v/>
      </c>
      <c r="AP39" s="66">
        <f>IF(ISTEXT(IF(Registrering!$D38=$B$1,Registrering!$G38,0)),0,IF(Registrering!$D38=$B$1,Registrering!$G38,0))</f>
        <v>0</v>
      </c>
      <c r="AQ39" s="66">
        <f>IF(ISTEXT(IF(Registrering!$D38=$B$1,Registrering!$H38,0)),0,IF(Registrering!$D38=$B$1,Registrering!$H38,0))</f>
        <v>0</v>
      </c>
      <c r="AR39" s="74" t="str">
        <f>IF(Registrering!$D38=$B$1,Registrering!$C38,"")</f>
        <v/>
      </c>
      <c r="AS39" s="7">
        <f t="shared" si="11"/>
        <v>0</v>
      </c>
    </row>
    <row r="40" spans="2:45" hidden="1" x14ac:dyDescent="0.25">
      <c r="B40" s="63">
        <f t="shared" si="0"/>
        <v>2</v>
      </c>
      <c r="C40" s="64" t="str">
        <f>IF(Registrering!$D39=$B$1,Registrering!$B39,"")</f>
        <v/>
      </c>
      <c r="D40" s="65" t="str">
        <f>IF(Registrering!$D39=$B$1,Registrering!$C39,"")</f>
        <v/>
      </c>
      <c r="E40" s="65" t="str">
        <f>IF(Registrering!$D39=$B$1,Registrering!$D39,"")</f>
        <v/>
      </c>
      <c r="F40" s="66">
        <f>IF(ISTEXT(IF(Registrering!$D39=$B$1,Registrering!$E39,0)),0,IF(Registrering!$D39=$B$1,Registrering!$E39,0))</f>
        <v>0</v>
      </c>
      <c r="G40" s="66" t="str">
        <f>IF(IF(Registrering!$D39=$B$1,Registrering!$F39,"")=0,"",IF(Registrering!$D39=$B$1,Registrering!$F39,""))</f>
        <v/>
      </c>
      <c r="H40" s="66">
        <f>IF(ISTEXT(IF(Registrering!$D39=$B$1,Registrering!$G39,0)),0,IF(Registrering!$D39=$B$1,Registrering!$G39,0))</f>
        <v>0</v>
      </c>
      <c r="I40" s="66">
        <f>IF(ISTEXT(IF(Registrering!$D39=$B$1,Registrering!$H39,0)),0,IF(Registrering!$D39=$B$1,Registrering!$H39,0))</f>
        <v>0</v>
      </c>
      <c r="J40" s="74" t="str">
        <f>IF(Registrering!$D39=$B$1,Registrering!$C39,"")</f>
        <v/>
      </c>
      <c r="K40" s="7">
        <f t="shared" si="8"/>
        <v>0</v>
      </c>
      <c r="M40" s="63">
        <f t="shared" si="2"/>
        <v>2</v>
      </c>
      <c r="N40" s="64" t="str">
        <f>IF(Registrering!$D39=$B$1,Registrering!$B39,"")</f>
        <v/>
      </c>
      <c r="O40" s="65" t="str">
        <f>IF(Registrering!$D39=$B$1,Registrering!$C39,"")</f>
        <v/>
      </c>
      <c r="P40" s="65" t="str">
        <f>IF(Registrering!$D39=$B$1,Registrering!$D39,"")</f>
        <v/>
      </c>
      <c r="Q40" s="66">
        <f>IF(ISTEXT(IF(Registrering!$D39=$B$1,Registrering!$E39,0)),0,IF(Registrering!$D39=$B$1,Registrering!$E39,0))</f>
        <v>0</v>
      </c>
      <c r="R40" s="66" t="str">
        <f>IF(IF(Registrering!$D39=$B$1,Registrering!$F39,"")=0,"",IF(Registrering!$D39=$B$1,Registrering!$F39,""))</f>
        <v/>
      </c>
      <c r="S40" s="66">
        <f>IF(ISTEXT(IF(Registrering!$D39=$B$1,Registrering!$G39,0)),0,IF(Registrering!$D39=$B$1,Registrering!$G39,0))</f>
        <v>0</v>
      </c>
      <c r="T40" s="66">
        <f>IF(ISTEXT(IF(Registrering!$D39=$B$1,Registrering!$H39,0)),0,IF(Registrering!$D39=$B$1,Registrering!$H39,0))</f>
        <v>0</v>
      </c>
      <c r="U40" s="74" t="str">
        <f>IF(Registrering!$D39=$B$1,Registrering!$C39,"")</f>
        <v/>
      </c>
      <c r="V40" s="7">
        <f t="shared" si="9"/>
        <v>0</v>
      </c>
      <c r="X40" s="63">
        <f t="shared" si="4"/>
        <v>2</v>
      </c>
      <c r="Y40" s="64" t="str">
        <f>IF(Registrering!$D39=$B$1,Registrering!$B39,"")</f>
        <v/>
      </c>
      <c r="Z40" s="65" t="str">
        <f>IF(Registrering!$D39=$B$1,Registrering!$C39,"")</f>
        <v/>
      </c>
      <c r="AA40" s="65" t="str">
        <f>IF(Registrering!$D39=$B$1,Registrering!$D39,"")</f>
        <v/>
      </c>
      <c r="AB40" s="66">
        <f>IF(ISTEXT(IF(Registrering!$D39=$B$1,Registrering!$E39,0)),0,IF(Registrering!$D39=$B$1,Registrering!$E39,0))</f>
        <v>0</v>
      </c>
      <c r="AC40" s="66" t="str">
        <f>IF(IF(Registrering!$D39=$B$1,Registrering!$F39,"")=0,"",IF(Registrering!$D39=$B$1,Registrering!$F39,""))</f>
        <v/>
      </c>
      <c r="AD40" s="66">
        <f>IF(ISTEXT(IF(Registrering!$D39=$B$1,Registrering!$G39,0)),0,IF(Registrering!$D39=$B$1,Registrering!$G39,0))</f>
        <v>0</v>
      </c>
      <c r="AE40" s="66">
        <f>IF(ISTEXT(IF(Registrering!$D39=$B$1,Registrering!$H39,0)),0,IF(Registrering!$D39=$B$1,Registrering!$H39,0))</f>
        <v>0</v>
      </c>
      <c r="AF40" s="74" t="str">
        <f>IF(Registrering!$D39=$B$1,Registrering!$C39,"")</f>
        <v/>
      </c>
      <c r="AG40" s="7">
        <f t="shared" si="10"/>
        <v>0</v>
      </c>
      <c r="AJ40" s="63">
        <f t="shared" si="6"/>
        <v>2</v>
      </c>
      <c r="AK40" s="64" t="str">
        <f>IF(Registrering!$D39=$B$1,Registrering!$B39,"")</f>
        <v/>
      </c>
      <c r="AL40" s="65" t="str">
        <f>IF(Registrering!$D39=$B$1,Registrering!$C39,"")</f>
        <v/>
      </c>
      <c r="AM40" s="65" t="str">
        <f>IF(Registrering!$D39=$B$1,Registrering!$D39,"")</f>
        <v/>
      </c>
      <c r="AN40" s="66">
        <f>IF(ISTEXT(IF(Registrering!$D39=$B$1,Registrering!$E39,0)),0,IF(Registrering!$D39=$B$1,Registrering!$E39,0))</f>
        <v>0</v>
      </c>
      <c r="AO40" s="66" t="str">
        <f>IF(IF(Registrering!$D39=$B$1,Registrering!$F39,"")=0,"",IF(Registrering!$D39=$B$1,Registrering!$F39,""))</f>
        <v/>
      </c>
      <c r="AP40" s="66">
        <f>IF(ISTEXT(IF(Registrering!$D39=$B$1,Registrering!$G39,0)),0,IF(Registrering!$D39=$B$1,Registrering!$G39,0))</f>
        <v>0</v>
      </c>
      <c r="AQ40" s="66">
        <f>IF(ISTEXT(IF(Registrering!$D39=$B$1,Registrering!$H39,0)),0,IF(Registrering!$D39=$B$1,Registrering!$H39,0))</f>
        <v>0</v>
      </c>
      <c r="AR40" s="74" t="str">
        <f>IF(Registrering!$D39=$B$1,Registrering!$C39,"")</f>
        <v/>
      </c>
      <c r="AS40" s="7">
        <f t="shared" si="11"/>
        <v>0</v>
      </c>
    </row>
    <row r="41" spans="2:45" hidden="1" x14ac:dyDescent="0.25">
      <c r="B41" s="63">
        <f t="shared" si="0"/>
        <v>2</v>
      </c>
      <c r="C41" s="64" t="str">
        <f>IF(Registrering!$D40=$B$1,Registrering!$B40,"")</f>
        <v/>
      </c>
      <c r="D41" s="65" t="str">
        <f>IF(Registrering!$D40=$B$1,Registrering!$C40,"")</f>
        <v/>
      </c>
      <c r="E41" s="65" t="str">
        <f>IF(Registrering!$D40=$B$1,Registrering!$D40,"")</f>
        <v/>
      </c>
      <c r="F41" s="66">
        <f>IF(ISTEXT(IF(Registrering!$D40=$B$1,Registrering!$E40,0)),0,IF(Registrering!$D40=$B$1,Registrering!$E40,0))</f>
        <v>0</v>
      </c>
      <c r="G41" s="66" t="str">
        <f>IF(IF(Registrering!$D40=$B$1,Registrering!$F40,"")=0,"",IF(Registrering!$D40=$B$1,Registrering!$F40,""))</f>
        <v/>
      </c>
      <c r="H41" s="66">
        <f>IF(ISTEXT(IF(Registrering!$D40=$B$1,Registrering!$G40,0)),0,IF(Registrering!$D40=$B$1,Registrering!$G40,0))</f>
        <v>0</v>
      </c>
      <c r="I41" s="66">
        <f>IF(ISTEXT(IF(Registrering!$D40=$B$1,Registrering!$H40,0)),0,IF(Registrering!$D40=$B$1,Registrering!$H40,0))</f>
        <v>0</v>
      </c>
      <c r="J41" s="74" t="str">
        <f>IF(Registrering!$D40=$B$1,Registrering!$C40,"")</f>
        <v/>
      </c>
      <c r="K41" s="7">
        <f t="shared" si="8"/>
        <v>0</v>
      </c>
      <c r="M41" s="63">
        <f t="shared" si="2"/>
        <v>2</v>
      </c>
      <c r="N41" s="64" t="str">
        <f>IF(Registrering!$D40=$B$1,Registrering!$B40,"")</f>
        <v/>
      </c>
      <c r="O41" s="65" t="str">
        <f>IF(Registrering!$D40=$B$1,Registrering!$C40,"")</f>
        <v/>
      </c>
      <c r="P41" s="65" t="str">
        <f>IF(Registrering!$D40=$B$1,Registrering!$D40,"")</f>
        <v/>
      </c>
      <c r="Q41" s="66">
        <f>IF(ISTEXT(IF(Registrering!$D40=$B$1,Registrering!$E40,0)),0,IF(Registrering!$D40=$B$1,Registrering!$E40,0))</f>
        <v>0</v>
      </c>
      <c r="R41" s="66" t="str">
        <f>IF(IF(Registrering!$D40=$B$1,Registrering!$F40,"")=0,"",IF(Registrering!$D40=$B$1,Registrering!$F40,""))</f>
        <v/>
      </c>
      <c r="S41" s="66">
        <f>IF(ISTEXT(IF(Registrering!$D40=$B$1,Registrering!$G40,0)),0,IF(Registrering!$D40=$B$1,Registrering!$G40,0))</f>
        <v>0</v>
      </c>
      <c r="T41" s="66">
        <f>IF(ISTEXT(IF(Registrering!$D40=$B$1,Registrering!$H40,0)),0,IF(Registrering!$D40=$B$1,Registrering!$H40,0))</f>
        <v>0</v>
      </c>
      <c r="U41" s="74" t="str">
        <f>IF(Registrering!$D40=$B$1,Registrering!$C40,"")</f>
        <v/>
      </c>
      <c r="V41" s="7">
        <f t="shared" si="9"/>
        <v>0</v>
      </c>
      <c r="X41" s="63">
        <f t="shared" si="4"/>
        <v>2</v>
      </c>
      <c r="Y41" s="64" t="str">
        <f>IF(Registrering!$D40=$B$1,Registrering!$B40,"")</f>
        <v/>
      </c>
      <c r="Z41" s="65" t="str">
        <f>IF(Registrering!$D40=$B$1,Registrering!$C40,"")</f>
        <v/>
      </c>
      <c r="AA41" s="65" t="str">
        <f>IF(Registrering!$D40=$B$1,Registrering!$D40,"")</f>
        <v/>
      </c>
      <c r="AB41" s="66">
        <f>IF(ISTEXT(IF(Registrering!$D40=$B$1,Registrering!$E40,0)),0,IF(Registrering!$D40=$B$1,Registrering!$E40,0))</f>
        <v>0</v>
      </c>
      <c r="AC41" s="66" t="str">
        <f>IF(IF(Registrering!$D40=$B$1,Registrering!$F40,"")=0,"",IF(Registrering!$D40=$B$1,Registrering!$F40,""))</f>
        <v/>
      </c>
      <c r="AD41" s="66">
        <f>IF(ISTEXT(IF(Registrering!$D40=$B$1,Registrering!$G40,0)),0,IF(Registrering!$D40=$B$1,Registrering!$G40,0))</f>
        <v>0</v>
      </c>
      <c r="AE41" s="66">
        <f>IF(ISTEXT(IF(Registrering!$D40=$B$1,Registrering!$H40,0)),0,IF(Registrering!$D40=$B$1,Registrering!$H40,0))</f>
        <v>0</v>
      </c>
      <c r="AF41" s="74" t="str">
        <f>IF(Registrering!$D40=$B$1,Registrering!$C40,"")</f>
        <v/>
      </c>
      <c r="AG41" s="7">
        <f t="shared" si="10"/>
        <v>0</v>
      </c>
      <c r="AJ41" s="63">
        <f t="shared" si="6"/>
        <v>2</v>
      </c>
      <c r="AK41" s="64" t="str">
        <f>IF(Registrering!$D40=$B$1,Registrering!$B40,"")</f>
        <v/>
      </c>
      <c r="AL41" s="65" t="str">
        <f>IF(Registrering!$D40=$B$1,Registrering!$C40,"")</f>
        <v/>
      </c>
      <c r="AM41" s="65" t="str">
        <f>IF(Registrering!$D40=$B$1,Registrering!$D40,"")</f>
        <v/>
      </c>
      <c r="AN41" s="66">
        <f>IF(ISTEXT(IF(Registrering!$D40=$B$1,Registrering!$E40,0)),0,IF(Registrering!$D40=$B$1,Registrering!$E40,0))</f>
        <v>0</v>
      </c>
      <c r="AO41" s="66" t="str">
        <f>IF(IF(Registrering!$D40=$B$1,Registrering!$F40,"")=0,"",IF(Registrering!$D40=$B$1,Registrering!$F40,""))</f>
        <v/>
      </c>
      <c r="AP41" s="66">
        <f>IF(ISTEXT(IF(Registrering!$D40=$B$1,Registrering!$G40,0)),0,IF(Registrering!$D40=$B$1,Registrering!$G40,0))</f>
        <v>0</v>
      </c>
      <c r="AQ41" s="66">
        <f>IF(ISTEXT(IF(Registrering!$D40=$B$1,Registrering!$H40,0)),0,IF(Registrering!$D40=$B$1,Registrering!$H40,0))</f>
        <v>0</v>
      </c>
      <c r="AR41" s="74" t="str">
        <f>IF(Registrering!$D40=$B$1,Registrering!$C40,"")</f>
        <v/>
      </c>
      <c r="AS41" s="7">
        <f t="shared" si="11"/>
        <v>0</v>
      </c>
    </row>
    <row r="42" spans="2:45" hidden="1" x14ac:dyDescent="0.25">
      <c r="B42" s="63">
        <f t="shared" si="0"/>
        <v>2</v>
      </c>
      <c r="C42" s="64" t="str">
        <f>IF(Registrering!$D41=$B$1,Registrering!$B41,"")</f>
        <v/>
      </c>
      <c r="D42" s="65" t="str">
        <f>IF(Registrering!$D41=$B$1,Registrering!$C41,"")</f>
        <v/>
      </c>
      <c r="E42" s="65" t="str">
        <f>IF(Registrering!$D41=$B$1,Registrering!$D41,"")</f>
        <v/>
      </c>
      <c r="F42" s="66">
        <f>IF(ISTEXT(IF(Registrering!$D41=$B$1,Registrering!$E41,0)),0,IF(Registrering!$D41=$B$1,Registrering!$E41,0))</f>
        <v>0</v>
      </c>
      <c r="G42" s="66" t="str">
        <f>IF(IF(Registrering!$D41=$B$1,Registrering!$F41,"")=0,"",IF(Registrering!$D41=$B$1,Registrering!$F41,""))</f>
        <v/>
      </c>
      <c r="H42" s="66">
        <f>IF(ISTEXT(IF(Registrering!$D41=$B$1,Registrering!$G41,0)),0,IF(Registrering!$D41=$B$1,Registrering!$G41,0))</f>
        <v>0</v>
      </c>
      <c r="I42" s="66">
        <f>IF(ISTEXT(IF(Registrering!$D41=$B$1,Registrering!$H41,0)),0,IF(Registrering!$D41=$B$1,Registrering!$H41,0))</f>
        <v>0</v>
      </c>
      <c r="J42" s="74" t="str">
        <f>IF(Registrering!$D41=$B$1,Registrering!$C41,"")</f>
        <v/>
      </c>
      <c r="K42" s="7">
        <f t="shared" si="8"/>
        <v>0</v>
      </c>
      <c r="M42" s="63">
        <f t="shared" si="2"/>
        <v>2</v>
      </c>
      <c r="N42" s="64" t="str">
        <f>IF(Registrering!$D41=$B$1,Registrering!$B41,"")</f>
        <v/>
      </c>
      <c r="O42" s="65" t="str">
        <f>IF(Registrering!$D41=$B$1,Registrering!$C41,"")</f>
        <v/>
      </c>
      <c r="P42" s="65" t="str">
        <f>IF(Registrering!$D41=$B$1,Registrering!$D41,"")</f>
        <v/>
      </c>
      <c r="Q42" s="66">
        <f>IF(ISTEXT(IF(Registrering!$D41=$B$1,Registrering!$E41,0)),0,IF(Registrering!$D41=$B$1,Registrering!$E41,0))</f>
        <v>0</v>
      </c>
      <c r="R42" s="66" t="str">
        <f>IF(IF(Registrering!$D41=$B$1,Registrering!$F41,"")=0,"",IF(Registrering!$D41=$B$1,Registrering!$F41,""))</f>
        <v/>
      </c>
      <c r="S42" s="66">
        <f>IF(ISTEXT(IF(Registrering!$D41=$B$1,Registrering!$G41,0)),0,IF(Registrering!$D41=$B$1,Registrering!$G41,0))</f>
        <v>0</v>
      </c>
      <c r="T42" s="66">
        <f>IF(ISTEXT(IF(Registrering!$D41=$B$1,Registrering!$H41,0)),0,IF(Registrering!$D41=$B$1,Registrering!$H41,0))</f>
        <v>0</v>
      </c>
      <c r="U42" s="74" t="str">
        <f>IF(Registrering!$D41=$B$1,Registrering!$C41,"")</f>
        <v/>
      </c>
      <c r="V42" s="7">
        <f t="shared" si="9"/>
        <v>0</v>
      </c>
      <c r="X42" s="63">
        <f t="shared" si="4"/>
        <v>2</v>
      </c>
      <c r="Y42" s="64" t="str">
        <f>IF(Registrering!$D41=$B$1,Registrering!$B41,"")</f>
        <v/>
      </c>
      <c r="Z42" s="65" t="str">
        <f>IF(Registrering!$D41=$B$1,Registrering!$C41,"")</f>
        <v/>
      </c>
      <c r="AA42" s="65" t="str">
        <f>IF(Registrering!$D41=$B$1,Registrering!$D41,"")</f>
        <v/>
      </c>
      <c r="AB42" s="66">
        <f>IF(ISTEXT(IF(Registrering!$D41=$B$1,Registrering!$E41,0)),0,IF(Registrering!$D41=$B$1,Registrering!$E41,0))</f>
        <v>0</v>
      </c>
      <c r="AC42" s="66" t="str">
        <f>IF(IF(Registrering!$D41=$B$1,Registrering!$F41,"")=0,"",IF(Registrering!$D41=$B$1,Registrering!$F41,""))</f>
        <v/>
      </c>
      <c r="AD42" s="66">
        <f>IF(ISTEXT(IF(Registrering!$D41=$B$1,Registrering!$G41,0)),0,IF(Registrering!$D41=$B$1,Registrering!$G41,0))</f>
        <v>0</v>
      </c>
      <c r="AE42" s="66">
        <f>IF(ISTEXT(IF(Registrering!$D41=$B$1,Registrering!$H41,0)),0,IF(Registrering!$D41=$B$1,Registrering!$H41,0))</f>
        <v>0</v>
      </c>
      <c r="AF42" s="74" t="str">
        <f>IF(Registrering!$D41=$B$1,Registrering!$C41,"")</f>
        <v/>
      </c>
      <c r="AG42" s="7">
        <f t="shared" si="10"/>
        <v>0</v>
      </c>
      <c r="AJ42" s="63">
        <f t="shared" si="6"/>
        <v>2</v>
      </c>
      <c r="AK42" s="64" t="str">
        <f>IF(Registrering!$D41=$B$1,Registrering!$B41,"")</f>
        <v/>
      </c>
      <c r="AL42" s="65" t="str">
        <f>IF(Registrering!$D41=$B$1,Registrering!$C41,"")</f>
        <v/>
      </c>
      <c r="AM42" s="65" t="str">
        <f>IF(Registrering!$D41=$B$1,Registrering!$D41,"")</f>
        <v/>
      </c>
      <c r="AN42" s="66">
        <f>IF(ISTEXT(IF(Registrering!$D41=$B$1,Registrering!$E41,0)),0,IF(Registrering!$D41=$B$1,Registrering!$E41,0))</f>
        <v>0</v>
      </c>
      <c r="AO42" s="66" t="str">
        <f>IF(IF(Registrering!$D41=$B$1,Registrering!$F41,"")=0,"",IF(Registrering!$D41=$B$1,Registrering!$F41,""))</f>
        <v/>
      </c>
      <c r="AP42" s="66">
        <f>IF(ISTEXT(IF(Registrering!$D41=$B$1,Registrering!$G41,0)),0,IF(Registrering!$D41=$B$1,Registrering!$G41,0))</f>
        <v>0</v>
      </c>
      <c r="AQ42" s="66">
        <f>IF(ISTEXT(IF(Registrering!$D41=$B$1,Registrering!$H41,0)),0,IF(Registrering!$D41=$B$1,Registrering!$H41,0))</f>
        <v>0</v>
      </c>
      <c r="AR42" s="74" t="str">
        <f>IF(Registrering!$D41=$B$1,Registrering!$C41,"")</f>
        <v/>
      </c>
      <c r="AS42" s="7">
        <f t="shared" si="11"/>
        <v>0</v>
      </c>
    </row>
    <row r="43" spans="2:45" hidden="1" x14ac:dyDescent="0.25">
      <c r="B43" s="63">
        <f t="shared" si="0"/>
        <v>2</v>
      </c>
      <c r="C43" s="64" t="str">
        <f>IF(Registrering!$D42=$B$1,Registrering!$B42,"")</f>
        <v/>
      </c>
      <c r="D43" s="65" t="str">
        <f>IF(Registrering!$D42=$B$1,Registrering!$C42,"")</f>
        <v/>
      </c>
      <c r="E43" s="65" t="str">
        <f>IF(Registrering!$D42=$B$1,Registrering!$D42,"")</f>
        <v/>
      </c>
      <c r="F43" s="66">
        <f>IF(ISTEXT(IF(Registrering!$D42=$B$1,Registrering!$E42,0)),0,IF(Registrering!$D42=$B$1,Registrering!$E42,0))</f>
        <v>0</v>
      </c>
      <c r="G43" s="66" t="str">
        <f>IF(IF(Registrering!$D42=$B$1,Registrering!$F42,"")=0,"",IF(Registrering!$D42=$B$1,Registrering!$F42,""))</f>
        <v/>
      </c>
      <c r="H43" s="66">
        <f>IF(ISTEXT(IF(Registrering!$D42=$B$1,Registrering!$G42,0)),0,IF(Registrering!$D42=$B$1,Registrering!$G42,0))</f>
        <v>0</v>
      </c>
      <c r="I43" s="66">
        <f>IF(ISTEXT(IF(Registrering!$D42=$B$1,Registrering!$H42,0)),0,IF(Registrering!$D42=$B$1,Registrering!$H42,0))</f>
        <v>0</v>
      </c>
      <c r="J43" s="74" t="str">
        <f>IF(Registrering!$D42=$B$1,Registrering!$C42,"")</f>
        <v/>
      </c>
      <c r="K43" s="7">
        <f t="shared" ref="K43:K74" si="12">IF(ISNUMBER($C43),1,0)</f>
        <v>0</v>
      </c>
      <c r="M43" s="63">
        <f t="shared" si="2"/>
        <v>2</v>
      </c>
      <c r="N43" s="64" t="str">
        <f>IF(Registrering!$D42=$B$1,Registrering!$B42,"")</f>
        <v/>
      </c>
      <c r="O43" s="65" t="str">
        <f>IF(Registrering!$D42=$B$1,Registrering!$C42,"")</f>
        <v/>
      </c>
      <c r="P43" s="65" t="str">
        <f>IF(Registrering!$D42=$B$1,Registrering!$D42,"")</f>
        <v/>
      </c>
      <c r="Q43" s="66">
        <f>IF(ISTEXT(IF(Registrering!$D42=$B$1,Registrering!$E42,0)),0,IF(Registrering!$D42=$B$1,Registrering!$E42,0))</f>
        <v>0</v>
      </c>
      <c r="R43" s="66" t="str">
        <f>IF(IF(Registrering!$D42=$B$1,Registrering!$F42,"")=0,"",IF(Registrering!$D42=$B$1,Registrering!$F42,""))</f>
        <v/>
      </c>
      <c r="S43" s="66">
        <f>IF(ISTEXT(IF(Registrering!$D42=$B$1,Registrering!$G42,0)),0,IF(Registrering!$D42=$B$1,Registrering!$G42,0))</f>
        <v>0</v>
      </c>
      <c r="T43" s="66">
        <f>IF(ISTEXT(IF(Registrering!$D42=$B$1,Registrering!$H42,0)),0,IF(Registrering!$D42=$B$1,Registrering!$H42,0))</f>
        <v>0</v>
      </c>
      <c r="U43" s="74" t="str">
        <f>IF(Registrering!$D42=$B$1,Registrering!$C42,"")</f>
        <v/>
      </c>
      <c r="V43" s="7">
        <f t="shared" ref="V43:V74" si="13">IF(ISNUMBER($C43),1,0)</f>
        <v>0</v>
      </c>
      <c r="X43" s="63">
        <f t="shared" si="4"/>
        <v>2</v>
      </c>
      <c r="Y43" s="64" t="str">
        <f>IF(Registrering!$D42=$B$1,Registrering!$B42,"")</f>
        <v/>
      </c>
      <c r="Z43" s="65" t="str">
        <f>IF(Registrering!$D42=$B$1,Registrering!$C42,"")</f>
        <v/>
      </c>
      <c r="AA43" s="65" t="str">
        <f>IF(Registrering!$D42=$B$1,Registrering!$D42,"")</f>
        <v/>
      </c>
      <c r="AB43" s="66">
        <f>IF(ISTEXT(IF(Registrering!$D42=$B$1,Registrering!$E42,0)),0,IF(Registrering!$D42=$B$1,Registrering!$E42,0))</f>
        <v>0</v>
      </c>
      <c r="AC43" s="66" t="str">
        <f>IF(IF(Registrering!$D42=$B$1,Registrering!$F42,"")=0,"",IF(Registrering!$D42=$B$1,Registrering!$F42,""))</f>
        <v/>
      </c>
      <c r="AD43" s="66">
        <f>IF(ISTEXT(IF(Registrering!$D42=$B$1,Registrering!$G42,0)),0,IF(Registrering!$D42=$B$1,Registrering!$G42,0))</f>
        <v>0</v>
      </c>
      <c r="AE43" s="66">
        <f>IF(ISTEXT(IF(Registrering!$D42=$B$1,Registrering!$H42,0)),0,IF(Registrering!$D42=$B$1,Registrering!$H42,0))</f>
        <v>0</v>
      </c>
      <c r="AF43" s="74" t="str">
        <f>IF(Registrering!$D42=$B$1,Registrering!$C42,"")</f>
        <v/>
      </c>
      <c r="AG43" s="7">
        <f t="shared" ref="AG43:AG74" si="14">IF(ISNUMBER($C43),1,0)</f>
        <v>0</v>
      </c>
      <c r="AJ43" s="63">
        <f t="shared" si="6"/>
        <v>2</v>
      </c>
      <c r="AK43" s="64" t="str">
        <f>IF(Registrering!$D42=$B$1,Registrering!$B42,"")</f>
        <v/>
      </c>
      <c r="AL43" s="65" t="str">
        <f>IF(Registrering!$D42=$B$1,Registrering!$C42,"")</f>
        <v/>
      </c>
      <c r="AM43" s="65" t="str">
        <f>IF(Registrering!$D42=$B$1,Registrering!$D42,"")</f>
        <v/>
      </c>
      <c r="AN43" s="66">
        <f>IF(ISTEXT(IF(Registrering!$D42=$B$1,Registrering!$E42,0)),0,IF(Registrering!$D42=$B$1,Registrering!$E42,0))</f>
        <v>0</v>
      </c>
      <c r="AO43" s="66" t="str">
        <f>IF(IF(Registrering!$D42=$B$1,Registrering!$F42,"")=0,"",IF(Registrering!$D42=$B$1,Registrering!$F42,""))</f>
        <v/>
      </c>
      <c r="AP43" s="66">
        <f>IF(ISTEXT(IF(Registrering!$D42=$B$1,Registrering!$G42,0)),0,IF(Registrering!$D42=$B$1,Registrering!$G42,0))</f>
        <v>0</v>
      </c>
      <c r="AQ43" s="66">
        <f>IF(ISTEXT(IF(Registrering!$D42=$B$1,Registrering!$H42,0)),0,IF(Registrering!$D42=$B$1,Registrering!$H42,0))</f>
        <v>0</v>
      </c>
      <c r="AR43" s="74" t="str">
        <f>IF(Registrering!$D42=$B$1,Registrering!$C42,"")</f>
        <v/>
      </c>
      <c r="AS43" s="7">
        <f t="shared" ref="AS43:AS74" si="15">IF(ISNUMBER($C43),1,0)</f>
        <v>0</v>
      </c>
    </row>
    <row r="44" spans="2:45" hidden="1" x14ac:dyDescent="0.25">
      <c r="B44" s="63">
        <f t="shared" si="0"/>
        <v>2</v>
      </c>
      <c r="C44" s="64" t="str">
        <f>IF(Registrering!$D43=$B$1,Registrering!$B43,"")</f>
        <v/>
      </c>
      <c r="D44" s="65" t="str">
        <f>IF(Registrering!$D43=$B$1,Registrering!$C43,"")</f>
        <v/>
      </c>
      <c r="E44" s="65" t="str">
        <f>IF(Registrering!$D43=$B$1,Registrering!$D43,"")</f>
        <v/>
      </c>
      <c r="F44" s="66">
        <f>IF(ISTEXT(IF(Registrering!$D43=$B$1,Registrering!$E43,0)),0,IF(Registrering!$D43=$B$1,Registrering!$E43,0))</f>
        <v>0</v>
      </c>
      <c r="G44" s="66" t="str">
        <f>IF(IF(Registrering!$D43=$B$1,Registrering!$F43,"")=0,"",IF(Registrering!$D43=$B$1,Registrering!$F43,""))</f>
        <v/>
      </c>
      <c r="H44" s="66">
        <f>IF(ISTEXT(IF(Registrering!$D43=$B$1,Registrering!$G43,0)),0,IF(Registrering!$D43=$B$1,Registrering!$G43,0))</f>
        <v>0</v>
      </c>
      <c r="I44" s="66">
        <f>IF(ISTEXT(IF(Registrering!$D43=$B$1,Registrering!$H43,0)),0,IF(Registrering!$D43=$B$1,Registrering!$H43,0))</f>
        <v>0</v>
      </c>
      <c r="J44" s="74" t="str">
        <f>IF(Registrering!$D43=$B$1,Registrering!$C43,"")</f>
        <v/>
      </c>
      <c r="K44" s="7">
        <f t="shared" si="12"/>
        <v>0</v>
      </c>
      <c r="M44" s="63">
        <f t="shared" si="2"/>
        <v>2</v>
      </c>
      <c r="N44" s="64" t="str">
        <f>IF(Registrering!$D43=$B$1,Registrering!$B43,"")</f>
        <v/>
      </c>
      <c r="O44" s="65" t="str">
        <f>IF(Registrering!$D43=$B$1,Registrering!$C43,"")</f>
        <v/>
      </c>
      <c r="P44" s="65" t="str">
        <f>IF(Registrering!$D43=$B$1,Registrering!$D43,"")</f>
        <v/>
      </c>
      <c r="Q44" s="66">
        <f>IF(ISTEXT(IF(Registrering!$D43=$B$1,Registrering!$E43,0)),0,IF(Registrering!$D43=$B$1,Registrering!$E43,0))</f>
        <v>0</v>
      </c>
      <c r="R44" s="66" t="str">
        <f>IF(IF(Registrering!$D43=$B$1,Registrering!$F43,"")=0,"",IF(Registrering!$D43=$B$1,Registrering!$F43,""))</f>
        <v/>
      </c>
      <c r="S44" s="66">
        <f>IF(ISTEXT(IF(Registrering!$D43=$B$1,Registrering!$G43,0)),0,IF(Registrering!$D43=$B$1,Registrering!$G43,0))</f>
        <v>0</v>
      </c>
      <c r="T44" s="66">
        <f>IF(ISTEXT(IF(Registrering!$D43=$B$1,Registrering!$H43,0)),0,IF(Registrering!$D43=$B$1,Registrering!$H43,0))</f>
        <v>0</v>
      </c>
      <c r="U44" s="74" t="str">
        <f>IF(Registrering!$D43=$B$1,Registrering!$C43,"")</f>
        <v/>
      </c>
      <c r="V44" s="7">
        <f t="shared" si="13"/>
        <v>0</v>
      </c>
      <c r="X44" s="63">
        <f t="shared" si="4"/>
        <v>2</v>
      </c>
      <c r="Y44" s="64" t="str">
        <f>IF(Registrering!$D43=$B$1,Registrering!$B43,"")</f>
        <v/>
      </c>
      <c r="Z44" s="65" t="str">
        <f>IF(Registrering!$D43=$B$1,Registrering!$C43,"")</f>
        <v/>
      </c>
      <c r="AA44" s="65" t="str">
        <f>IF(Registrering!$D43=$B$1,Registrering!$D43,"")</f>
        <v/>
      </c>
      <c r="AB44" s="66">
        <f>IF(ISTEXT(IF(Registrering!$D43=$B$1,Registrering!$E43,0)),0,IF(Registrering!$D43=$B$1,Registrering!$E43,0))</f>
        <v>0</v>
      </c>
      <c r="AC44" s="66" t="str">
        <f>IF(IF(Registrering!$D43=$B$1,Registrering!$F43,"")=0,"",IF(Registrering!$D43=$B$1,Registrering!$F43,""))</f>
        <v/>
      </c>
      <c r="AD44" s="66">
        <f>IF(ISTEXT(IF(Registrering!$D43=$B$1,Registrering!$G43,0)),0,IF(Registrering!$D43=$B$1,Registrering!$G43,0))</f>
        <v>0</v>
      </c>
      <c r="AE44" s="66">
        <f>IF(ISTEXT(IF(Registrering!$D43=$B$1,Registrering!$H43,0)),0,IF(Registrering!$D43=$B$1,Registrering!$H43,0))</f>
        <v>0</v>
      </c>
      <c r="AF44" s="74" t="str">
        <f>IF(Registrering!$D43=$B$1,Registrering!$C43,"")</f>
        <v/>
      </c>
      <c r="AG44" s="7">
        <f t="shared" si="14"/>
        <v>0</v>
      </c>
      <c r="AJ44" s="63">
        <f t="shared" si="6"/>
        <v>2</v>
      </c>
      <c r="AK44" s="64" t="str">
        <f>IF(Registrering!$D43=$B$1,Registrering!$B43,"")</f>
        <v/>
      </c>
      <c r="AL44" s="65" t="str">
        <f>IF(Registrering!$D43=$B$1,Registrering!$C43,"")</f>
        <v/>
      </c>
      <c r="AM44" s="65" t="str">
        <f>IF(Registrering!$D43=$B$1,Registrering!$D43,"")</f>
        <v/>
      </c>
      <c r="AN44" s="66">
        <f>IF(ISTEXT(IF(Registrering!$D43=$B$1,Registrering!$E43,0)),0,IF(Registrering!$D43=$B$1,Registrering!$E43,0))</f>
        <v>0</v>
      </c>
      <c r="AO44" s="66" t="str">
        <f>IF(IF(Registrering!$D43=$B$1,Registrering!$F43,"")=0,"",IF(Registrering!$D43=$B$1,Registrering!$F43,""))</f>
        <v/>
      </c>
      <c r="AP44" s="66">
        <f>IF(ISTEXT(IF(Registrering!$D43=$B$1,Registrering!$G43,0)),0,IF(Registrering!$D43=$B$1,Registrering!$G43,0))</f>
        <v>0</v>
      </c>
      <c r="AQ44" s="66">
        <f>IF(ISTEXT(IF(Registrering!$D43=$B$1,Registrering!$H43,0)),0,IF(Registrering!$D43=$B$1,Registrering!$H43,0))</f>
        <v>0</v>
      </c>
      <c r="AR44" s="74" t="str">
        <f>IF(Registrering!$D43=$B$1,Registrering!$C43,"")</f>
        <v/>
      </c>
      <c r="AS44" s="7">
        <f t="shared" si="15"/>
        <v>0</v>
      </c>
    </row>
    <row r="45" spans="2:45" hidden="1" x14ac:dyDescent="0.25">
      <c r="B45" s="63">
        <f t="shared" si="0"/>
        <v>2</v>
      </c>
      <c r="C45" s="64" t="str">
        <f>IF(Registrering!$D44=$B$1,Registrering!$B44,"")</f>
        <v/>
      </c>
      <c r="D45" s="65" t="str">
        <f>IF(Registrering!$D44=$B$1,Registrering!$C44,"")</f>
        <v/>
      </c>
      <c r="E45" s="65" t="str">
        <f>IF(Registrering!$D44=$B$1,Registrering!$D44,"")</f>
        <v/>
      </c>
      <c r="F45" s="66">
        <f>IF(ISTEXT(IF(Registrering!$D44=$B$1,Registrering!$E44,0)),0,IF(Registrering!$D44=$B$1,Registrering!$E44,0))</f>
        <v>0</v>
      </c>
      <c r="G45" s="66" t="str">
        <f>IF(IF(Registrering!$D44=$B$1,Registrering!$F44,"")=0,"",IF(Registrering!$D44=$B$1,Registrering!$F44,""))</f>
        <v/>
      </c>
      <c r="H45" s="66">
        <f>IF(ISTEXT(IF(Registrering!$D44=$B$1,Registrering!$G44,0)),0,IF(Registrering!$D44=$B$1,Registrering!$G44,0))</f>
        <v>0</v>
      </c>
      <c r="I45" s="66">
        <f>IF(ISTEXT(IF(Registrering!$D44=$B$1,Registrering!$H44,0)),0,IF(Registrering!$D44=$B$1,Registrering!$H44,0))</f>
        <v>0</v>
      </c>
      <c r="J45" s="74" t="str">
        <f>IF(Registrering!$D44=$B$1,Registrering!$C44,"")</f>
        <v/>
      </c>
      <c r="K45" s="7">
        <f t="shared" si="12"/>
        <v>0</v>
      </c>
      <c r="M45" s="63">
        <f t="shared" si="2"/>
        <v>2</v>
      </c>
      <c r="N45" s="64" t="str">
        <f>IF(Registrering!$D44=$B$1,Registrering!$B44,"")</f>
        <v/>
      </c>
      <c r="O45" s="65" t="str">
        <f>IF(Registrering!$D44=$B$1,Registrering!$C44,"")</f>
        <v/>
      </c>
      <c r="P45" s="65" t="str">
        <f>IF(Registrering!$D44=$B$1,Registrering!$D44,"")</f>
        <v/>
      </c>
      <c r="Q45" s="66">
        <f>IF(ISTEXT(IF(Registrering!$D44=$B$1,Registrering!$E44,0)),0,IF(Registrering!$D44=$B$1,Registrering!$E44,0))</f>
        <v>0</v>
      </c>
      <c r="R45" s="66" t="str">
        <f>IF(IF(Registrering!$D44=$B$1,Registrering!$F44,"")=0,"",IF(Registrering!$D44=$B$1,Registrering!$F44,""))</f>
        <v/>
      </c>
      <c r="S45" s="66">
        <f>IF(ISTEXT(IF(Registrering!$D44=$B$1,Registrering!$G44,0)),0,IF(Registrering!$D44=$B$1,Registrering!$G44,0))</f>
        <v>0</v>
      </c>
      <c r="T45" s="66">
        <f>IF(ISTEXT(IF(Registrering!$D44=$B$1,Registrering!$H44,0)),0,IF(Registrering!$D44=$B$1,Registrering!$H44,0))</f>
        <v>0</v>
      </c>
      <c r="U45" s="74" t="str">
        <f>IF(Registrering!$D44=$B$1,Registrering!$C44,"")</f>
        <v/>
      </c>
      <c r="V45" s="7">
        <f t="shared" si="13"/>
        <v>0</v>
      </c>
      <c r="X45" s="63">
        <f t="shared" si="4"/>
        <v>2</v>
      </c>
      <c r="Y45" s="64" t="str">
        <f>IF(Registrering!$D44=$B$1,Registrering!$B44,"")</f>
        <v/>
      </c>
      <c r="Z45" s="65" t="str">
        <f>IF(Registrering!$D44=$B$1,Registrering!$C44,"")</f>
        <v/>
      </c>
      <c r="AA45" s="65" t="str">
        <f>IF(Registrering!$D44=$B$1,Registrering!$D44,"")</f>
        <v/>
      </c>
      <c r="AB45" s="66">
        <f>IF(ISTEXT(IF(Registrering!$D44=$B$1,Registrering!$E44,0)),0,IF(Registrering!$D44=$B$1,Registrering!$E44,0))</f>
        <v>0</v>
      </c>
      <c r="AC45" s="66" t="str">
        <f>IF(IF(Registrering!$D44=$B$1,Registrering!$F44,"")=0,"",IF(Registrering!$D44=$B$1,Registrering!$F44,""))</f>
        <v/>
      </c>
      <c r="AD45" s="66">
        <f>IF(ISTEXT(IF(Registrering!$D44=$B$1,Registrering!$G44,0)),0,IF(Registrering!$D44=$B$1,Registrering!$G44,0))</f>
        <v>0</v>
      </c>
      <c r="AE45" s="66">
        <f>IF(ISTEXT(IF(Registrering!$D44=$B$1,Registrering!$H44,0)),0,IF(Registrering!$D44=$B$1,Registrering!$H44,0))</f>
        <v>0</v>
      </c>
      <c r="AF45" s="74" t="str">
        <f>IF(Registrering!$D44=$B$1,Registrering!$C44,"")</f>
        <v/>
      </c>
      <c r="AG45" s="7">
        <f t="shared" si="14"/>
        <v>0</v>
      </c>
      <c r="AJ45" s="63">
        <f t="shared" si="6"/>
        <v>2</v>
      </c>
      <c r="AK45" s="64" t="str">
        <f>IF(Registrering!$D44=$B$1,Registrering!$B44,"")</f>
        <v/>
      </c>
      <c r="AL45" s="65" t="str">
        <f>IF(Registrering!$D44=$B$1,Registrering!$C44,"")</f>
        <v/>
      </c>
      <c r="AM45" s="65" t="str">
        <f>IF(Registrering!$D44=$B$1,Registrering!$D44,"")</f>
        <v/>
      </c>
      <c r="AN45" s="66">
        <f>IF(ISTEXT(IF(Registrering!$D44=$B$1,Registrering!$E44,0)),0,IF(Registrering!$D44=$B$1,Registrering!$E44,0))</f>
        <v>0</v>
      </c>
      <c r="AO45" s="66" t="str">
        <f>IF(IF(Registrering!$D44=$B$1,Registrering!$F44,"")=0,"",IF(Registrering!$D44=$B$1,Registrering!$F44,""))</f>
        <v/>
      </c>
      <c r="AP45" s="66">
        <f>IF(ISTEXT(IF(Registrering!$D44=$B$1,Registrering!$G44,0)),0,IF(Registrering!$D44=$B$1,Registrering!$G44,0))</f>
        <v>0</v>
      </c>
      <c r="AQ45" s="66">
        <f>IF(ISTEXT(IF(Registrering!$D44=$B$1,Registrering!$H44,0)),0,IF(Registrering!$D44=$B$1,Registrering!$H44,0))</f>
        <v>0</v>
      </c>
      <c r="AR45" s="74" t="str">
        <f>IF(Registrering!$D44=$B$1,Registrering!$C44,"")</f>
        <v/>
      </c>
      <c r="AS45" s="7">
        <f t="shared" si="15"/>
        <v>0</v>
      </c>
    </row>
    <row r="46" spans="2:45" hidden="1" x14ac:dyDescent="0.25">
      <c r="B46" s="63">
        <f t="shared" si="0"/>
        <v>2</v>
      </c>
      <c r="C46" s="64" t="str">
        <f>IF(Registrering!$D45=$B$1,Registrering!$B45,"")</f>
        <v/>
      </c>
      <c r="D46" s="65" t="str">
        <f>IF(Registrering!$D45=$B$1,Registrering!$C45,"")</f>
        <v/>
      </c>
      <c r="E46" s="65" t="str">
        <f>IF(Registrering!$D45=$B$1,Registrering!$D45,"")</f>
        <v/>
      </c>
      <c r="F46" s="66">
        <f>IF(ISTEXT(IF(Registrering!$D45=$B$1,Registrering!$E45,0)),0,IF(Registrering!$D45=$B$1,Registrering!$E45,0))</f>
        <v>0</v>
      </c>
      <c r="G46" s="66" t="str">
        <f>IF(IF(Registrering!$D45=$B$1,Registrering!$F45,"")=0,"",IF(Registrering!$D45=$B$1,Registrering!$F45,""))</f>
        <v/>
      </c>
      <c r="H46" s="66">
        <f>IF(ISTEXT(IF(Registrering!$D45=$B$1,Registrering!$G45,0)),0,IF(Registrering!$D45=$B$1,Registrering!$G45,0))</f>
        <v>0</v>
      </c>
      <c r="I46" s="66">
        <f>IF(ISTEXT(IF(Registrering!$D45=$B$1,Registrering!$H45,0)),0,IF(Registrering!$D45=$B$1,Registrering!$H45,0))</f>
        <v>0</v>
      </c>
      <c r="J46" s="74" t="str">
        <f>IF(Registrering!$D45=$B$1,Registrering!$C45,"")</f>
        <v/>
      </c>
      <c r="K46" s="7">
        <f t="shared" si="12"/>
        <v>0</v>
      </c>
      <c r="M46" s="63">
        <f t="shared" si="2"/>
        <v>2</v>
      </c>
      <c r="N46" s="64" t="str">
        <f>IF(Registrering!$D45=$B$1,Registrering!$B45,"")</f>
        <v/>
      </c>
      <c r="O46" s="65" t="str">
        <f>IF(Registrering!$D45=$B$1,Registrering!$C45,"")</f>
        <v/>
      </c>
      <c r="P46" s="65" t="str">
        <f>IF(Registrering!$D45=$B$1,Registrering!$D45,"")</f>
        <v/>
      </c>
      <c r="Q46" s="66">
        <f>IF(ISTEXT(IF(Registrering!$D45=$B$1,Registrering!$E45,0)),0,IF(Registrering!$D45=$B$1,Registrering!$E45,0))</f>
        <v>0</v>
      </c>
      <c r="R46" s="66" t="str">
        <f>IF(IF(Registrering!$D45=$B$1,Registrering!$F45,"")=0,"",IF(Registrering!$D45=$B$1,Registrering!$F45,""))</f>
        <v/>
      </c>
      <c r="S46" s="66">
        <f>IF(ISTEXT(IF(Registrering!$D45=$B$1,Registrering!$G45,0)),0,IF(Registrering!$D45=$B$1,Registrering!$G45,0))</f>
        <v>0</v>
      </c>
      <c r="T46" s="66">
        <f>IF(ISTEXT(IF(Registrering!$D45=$B$1,Registrering!$H45,0)),0,IF(Registrering!$D45=$B$1,Registrering!$H45,0))</f>
        <v>0</v>
      </c>
      <c r="U46" s="74" t="str">
        <f>IF(Registrering!$D45=$B$1,Registrering!$C45,"")</f>
        <v/>
      </c>
      <c r="V46" s="7">
        <f t="shared" si="13"/>
        <v>0</v>
      </c>
      <c r="X46" s="63">
        <f t="shared" si="4"/>
        <v>2</v>
      </c>
      <c r="Y46" s="64" t="str">
        <f>IF(Registrering!$D45=$B$1,Registrering!$B45,"")</f>
        <v/>
      </c>
      <c r="Z46" s="65" t="str">
        <f>IF(Registrering!$D45=$B$1,Registrering!$C45,"")</f>
        <v/>
      </c>
      <c r="AA46" s="65" t="str">
        <f>IF(Registrering!$D45=$B$1,Registrering!$D45,"")</f>
        <v/>
      </c>
      <c r="AB46" s="66">
        <f>IF(ISTEXT(IF(Registrering!$D45=$B$1,Registrering!$E45,0)),0,IF(Registrering!$D45=$B$1,Registrering!$E45,0))</f>
        <v>0</v>
      </c>
      <c r="AC46" s="66" t="str">
        <f>IF(IF(Registrering!$D45=$B$1,Registrering!$F45,"")=0,"",IF(Registrering!$D45=$B$1,Registrering!$F45,""))</f>
        <v/>
      </c>
      <c r="AD46" s="66">
        <f>IF(ISTEXT(IF(Registrering!$D45=$B$1,Registrering!$G45,0)),0,IF(Registrering!$D45=$B$1,Registrering!$G45,0))</f>
        <v>0</v>
      </c>
      <c r="AE46" s="66">
        <f>IF(ISTEXT(IF(Registrering!$D45=$B$1,Registrering!$H45,0)),0,IF(Registrering!$D45=$B$1,Registrering!$H45,0))</f>
        <v>0</v>
      </c>
      <c r="AF46" s="74" t="str">
        <f>IF(Registrering!$D45=$B$1,Registrering!$C45,"")</f>
        <v/>
      </c>
      <c r="AG46" s="7">
        <f t="shared" si="14"/>
        <v>0</v>
      </c>
      <c r="AJ46" s="63">
        <f t="shared" si="6"/>
        <v>2</v>
      </c>
      <c r="AK46" s="64" t="str">
        <f>IF(Registrering!$D45=$B$1,Registrering!$B45,"")</f>
        <v/>
      </c>
      <c r="AL46" s="65" t="str">
        <f>IF(Registrering!$D45=$B$1,Registrering!$C45,"")</f>
        <v/>
      </c>
      <c r="AM46" s="65" t="str">
        <f>IF(Registrering!$D45=$B$1,Registrering!$D45,"")</f>
        <v/>
      </c>
      <c r="AN46" s="66">
        <f>IF(ISTEXT(IF(Registrering!$D45=$B$1,Registrering!$E45,0)),0,IF(Registrering!$D45=$B$1,Registrering!$E45,0))</f>
        <v>0</v>
      </c>
      <c r="AO46" s="66" t="str">
        <f>IF(IF(Registrering!$D45=$B$1,Registrering!$F45,"")=0,"",IF(Registrering!$D45=$B$1,Registrering!$F45,""))</f>
        <v/>
      </c>
      <c r="AP46" s="66">
        <f>IF(ISTEXT(IF(Registrering!$D45=$B$1,Registrering!$G45,0)),0,IF(Registrering!$D45=$B$1,Registrering!$G45,0))</f>
        <v>0</v>
      </c>
      <c r="AQ46" s="66">
        <f>IF(ISTEXT(IF(Registrering!$D45=$B$1,Registrering!$H45,0)),0,IF(Registrering!$D45=$B$1,Registrering!$H45,0))</f>
        <v>0</v>
      </c>
      <c r="AR46" s="74" t="str">
        <f>IF(Registrering!$D45=$B$1,Registrering!$C45,"")</f>
        <v/>
      </c>
      <c r="AS46" s="7">
        <f t="shared" si="15"/>
        <v>0</v>
      </c>
    </row>
    <row r="47" spans="2:45" hidden="1" x14ac:dyDescent="0.25">
      <c r="B47" s="63">
        <f t="shared" si="0"/>
        <v>2</v>
      </c>
      <c r="C47" s="64" t="str">
        <f>IF(Registrering!$D46=$B$1,Registrering!$B46,"")</f>
        <v/>
      </c>
      <c r="D47" s="65" t="str">
        <f>IF(Registrering!$D46=$B$1,Registrering!$C46,"")</f>
        <v/>
      </c>
      <c r="E47" s="65" t="str">
        <f>IF(Registrering!$D46=$B$1,Registrering!$D46,"")</f>
        <v/>
      </c>
      <c r="F47" s="66">
        <f>IF(ISTEXT(IF(Registrering!$D46=$B$1,Registrering!$E46,0)),0,IF(Registrering!$D46=$B$1,Registrering!$E46,0))</f>
        <v>0</v>
      </c>
      <c r="G47" s="66" t="str">
        <f>IF(IF(Registrering!$D46=$B$1,Registrering!$F46,"")=0,"",IF(Registrering!$D46=$B$1,Registrering!$F46,""))</f>
        <v/>
      </c>
      <c r="H47" s="66">
        <f>IF(ISTEXT(IF(Registrering!$D46=$B$1,Registrering!$G46,0)),0,IF(Registrering!$D46=$B$1,Registrering!$G46,0))</f>
        <v>0</v>
      </c>
      <c r="I47" s="66">
        <f>IF(ISTEXT(IF(Registrering!$D46=$B$1,Registrering!$H46,0)),0,IF(Registrering!$D46=$B$1,Registrering!$H46,0))</f>
        <v>0</v>
      </c>
      <c r="J47" s="74" t="str">
        <f>IF(Registrering!$D46=$B$1,Registrering!$C46,"")</f>
        <v/>
      </c>
      <c r="K47" s="7">
        <f t="shared" si="12"/>
        <v>0</v>
      </c>
      <c r="M47" s="63">
        <f t="shared" si="2"/>
        <v>2</v>
      </c>
      <c r="N47" s="64" t="str">
        <f>IF(Registrering!$D46=$B$1,Registrering!$B46,"")</f>
        <v/>
      </c>
      <c r="O47" s="65" t="str">
        <f>IF(Registrering!$D46=$B$1,Registrering!$C46,"")</f>
        <v/>
      </c>
      <c r="P47" s="65" t="str">
        <f>IF(Registrering!$D46=$B$1,Registrering!$D46,"")</f>
        <v/>
      </c>
      <c r="Q47" s="66">
        <f>IF(ISTEXT(IF(Registrering!$D46=$B$1,Registrering!$E46,0)),0,IF(Registrering!$D46=$B$1,Registrering!$E46,0))</f>
        <v>0</v>
      </c>
      <c r="R47" s="66" t="str">
        <f>IF(IF(Registrering!$D46=$B$1,Registrering!$F46,"")=0,"",IF(Registrering!$D46=$B$1,Registrering!$F46,""))</f>
        <v/>
      </c>
      <c r="S47" s="66">
        <f>IF(ISTEXT(IF(Registrering!$D46=$B$1,Registrering!$G46,0)),0,IF(Registrering!$D46=$B$1,Registrering!$G46,0))</f>
        <v>0</v>
      </c>
      <c r="T47" s="66">
        <f>IF(ISTEXT(IF(Registrering!$D46=$B$1,Registrering!$H46,0)),0,IF(Registrering!$D46=$B$1,Registrering!$H46,0))</f>
        <v>0</v>
      </c>
      <c r="U47" s="74" t="str">
        <f>IF(Registrering!$D46=$B$1,Registrering!$C46,"")</f>
        <v/>
      </c>
      <c r="V47" s="7">
        <f t="shared" si="13"/>
        <v>0</v>
      </c>
      <c r="X47" s="63">
        <f t="shared" si="4"/>
        <v>2</v>
      </c>
      <c r="Y47" s="64" t="str">
        <f>IF(Registrering!$D46=$B$1,Registrering!$B46,"")</f>
        <v/>
      </c>
      <c r="Z47" s="65" t="str">
        <f>IF(Registrering!$D46=$B$1,Registrering!$C46,"")</f>
        <v/>
      </c>
      <c r="AA47" s="65" t="str">
        <f>IF(Registrering!$D46=$B$1,Registrering!$D46,"")</f>
        <v/>
      </c>
      <c r="AB47" s="66">
        <f>IF(ISTEXT(IF(Registrering!$D46=$B$1,Registrering!$E46,0)),0,IF(Registrering!$D46=$B$1,Registrering!$E46,0))</f>
        <v>0</v>
      </c>
      <c r="AC47" s="66" t="str">
        <f>IF(IF(Registrering!$D46=$B$1,Registrering!$F46,"")=0,"",IF(Registrering!$D46=$B$1,Registrering!$F46,""))</f>
        <v/>
      </c>
      <c r="AD47" s="66">
        <f>IF(ISTEXT(IF(Registrering!$D46=$B$1,Registrering!$G46,0)),0,IF(Registrering!$D46=$B$1,Registrering!$G46,0))</f>
        <v>0</v>
      </c>
      <c r="AE47" s="66">
        <f>IF(ISTEXT(IF(Registrering!$D46=$B$1,Registrering!$H46,0)),0,IF(Registrering!$D46=$B$1,Registrering!$H46,0))</f>
        <v>0</v>
      </c>
      <c r="AF47" s="74" t="str">
        <f>IF(Registrering!$D46=$B$1,Registrering!$C46,"")</f>
        <v/>
      </c>
      <c r="AG47" s="7">
        <f t="shared" si="14"/>
        <v>0</v>
      </c>
      <c r="AJ47" s="63">
        <f t="shared" si="6"/>
        <v>2</v>
      </c>
      <c r="AK47" s="64" t="str">
        <f>IF(Registrering!$D46=$B$1,Registrering!$B46,"")</f>
        <v/>
      </c>
      <c r="AL47" s="65" t="str">
        <f>IF(Registrering!$D46=$B$1,Registrering!$C46,"")</f>
        <v/>
      </c>
      <c r="AM47" s="65" t="str">
        <f>IF(Registrering!$D46=$B$1,Registrering!$D46,"")</f>
        <v/>
      </c>
      <c r="AN47" s="66">
        <f>IF(ISTEXT(IF(Registrering!$D46=$B$1,Registrering!$E46,0)),0,IF(Registrering!$D46=$B$1,Registrering!$E46,0))</f>
        <v>0</v>
      </c>
      <c r="AO47" s="66" t="str">
        <f>IF(IF(Registrering!$D46=$B$1,Registrering!$F46,"")=0,"",IF(Registrering!$D46=$B$1,Registrering!$F46,""))</f>
        <v/>
      </c>
      <c r="AP47" s="66">
        <f>IF(ISTEXT(IF(Registrering!$D46=$B$1,Registrering!$G46,0)),0,IF(Registrering!$D46=$B$1,Registrering!$G46,0))</f>
        <v>0</v>
      </c>
      <c r="AQ47" s="66">
        <f>IF(ISTEXT(IF(Registrering!$D46=$B$1,Registrering!$H46,0)),0,IF(Registrering!$D46=$B$1,Registrering!$H46,0))</f>
        <v>0</v>
      </c>
      <c r="AR47" s="74" t="str">
        <f>IF(Registrering!$D46=$B$1,Registrering!$C46,"")</f>
        <v/>
      </c>
      <c r="AS47" s="7">
        <f t="shared" si="15"/>
        <v>0</v>
      </c>
    </row>
    <row r="48" spans="2:45" hidden="1" x14ac:dyDescent="0.25">
      <c r="B48" s="63">
        <f t="shared" si="0"/>
        <v>2</v>
      </c>
      <c r="C48" s="64" t="str">
        <f>IF(Registrering!$D47=$B$1,Registrering!$B47,"")</f>
        <v/>
      </c>
      <c r="D48" s="65" t="str">
        <f>IF(Registrering!$D47=$B$1,Registrering!$C47,"")</f>
        <v/>
      </c>
      <c r="E48" s="65" t="str">
        <f>IF(Registrering!$D47=$B$1,Registrering!$D47,"")</f>
        <v/>
      </c>
      <c r="F48" s="66">
        <f>IF(ISTEXT(IF(Registrering!$D47=$B$1,Registrering!$E47,0)),0,IF(Registrering!$D47=$B$1,Registrering!$E47,0))</f>
        <v>0</v>
      </c>
      <c r="G48" s="66" t="str">
        <f>IF(IF(Registrering!$D47=$B$1,Registrering!$F47,"")=0,"",IF(Registrering!$D47=$B$1,Registrering!$F47,""))</f>
        <v/>
      </c>
      <c r="H48" s="66">
        <f>IF(ISTEXT(IF(Registrering!$D47=$B$1,Registrering!$G47,0)),0,IF(Registrering!$D47=$B$1,Registrering!$G47,0))</f>
        <v>0</v>
      </c>
      <c r="I48" s="66">
        <f>IF(ISTEXT(IF(Registrering!$D47=$B$1,Registrering!$H47,0)),0,IF(Registrering!$D47=$B$1,Registrering!$H47,0))</f>
        <v>0</v>
      </c>
      <c r="J48" s="74" t="str">
        <f>IF(Registrering!$D47=$B$1,Registrering!$C47,"")</f>
        <v/>
      </c>
      <c r="K48" s="7">
        <f t="shared" si="12"/>
        <v>0</v>
      </c>
      <c r="M48" s="63">
        <f t="shared" si="2"/>
        <v>2</v>
      </c>
      <c r="N48" s="64" t="str">
        <f>IF(Registrering!$D47=$B$1,Registrering!$B47,"")</f>
        <v/>
      </c>
      <c r="O48" s="65" t="str">
        <f>IF(Registrering!$D47=$B$1,Registrering!$C47,"")</f>
        <v/>
      </c>
      <c r="P48" s="65" t="str">
        <f>IF(Registrering!$D47=$B$1,Registrering!$D47,"")</f>
        <v/>
      </c>
      <c r="Q48" s="66">
        <f>IF(ISTEXT(IF(Registrering!$D47=$B$1,Registrering!$E47,0)),0,IF(Registrering!$D47=$B$1,Registrering!$E47,0))</f>
        <v>0</v>
      </c>
      <c r="R48" s="66" t="str">
        <f>IF(IF(Registrering!$D47=$B$1,Registrering!$F47,"")=0,"",IF(Registrering!$D47=$B$1,Registrering!$F47,""))</f>
        <v/>
      </c>
      <c r="S48" s="66">
        <f>IF(ISTEXT(IF(Registrering!$D47=$B$1,Registrering!$G47,0)),0,IF(Registrering!$D47=$B$1,Registrering!$G47,0))</f>
        <v>0</v>
      </c>
      <c r="T48" s="66">
        <f>IF(ISTEXT(IF(Registrering!$D47=$B$1,Registrering!$H47,0)),0,IF(Registrering!$D47=$B$1,Registrering!$H47,0))</f>
        <v>0</v>
      </c>
      <c r="U48" s="74" t="str">
        <f>IF(Registrering!$D47=$B$1,Registrering!$C47,"")</f>
        <v/>
      </c>
      <c r="V48" s="7">
        <f t="shared" si="13"/>
        <v>0</v>
      </c>
      <c r="X48" s="63">
        <f t="shared" si="4"/>
        <v>2</v>
      </c>
      <c r="Y48" s="64" t="str">
        <f>IF(Registrering!$D47=$B$1,Registrering!$B47,"")</f>
        <v/>
      </c>
      <c r="Z48" s="65" t="str">
        <f>IF(Registrering!$D47=$B$1,Registrering!$C47,"")</f>
        <v/>
      </c>
      <c r="AA48" s="65" t="str">
        <f>IF(Registrering!$D47=$B$1,Registrering!$D47,"")</f>
        <v/>
      </c>
      <c r="AB48" s="66">
        <f>IF(ISTEXT(IF(Registrering!$D47=$B$1,Registrering!$E47,0)),0,IF(Registrering!$D47=$B$1,Registrering!$E47,0))</f>
        <v>0</v>
      </c>
      <c r="AC48" s="66" t="str">
        <f>IF(IF(Registrering!$D47=$B$1,Registrering!$F47,"")=0,"",IF(Registrering!$D47=$B$1,Registrering!$F47,""))</f>
        <v/>
      </c>
      <c r="AD48" s="66">
        <f>IF(ISTEXT(IF(Registrering!$D47=$B$1,Registrering!$G47,0)),0,IF(Registrering!$D47=$B$1,Registrering!$G47,0))</f>
        <v>0</v>
      </c>
      <c r="AE48" s="66">
        <f>IF(ISTEXT(IF(Registrering!$D47=$B$1,Registrering!$H47,0)),0,IF(Registrering!$D47=$B$1,Registrering!$H47,0))</f>
        <v>0</v>
      </c>
      <c r="AF48" s="74" t="str">
        <f>IF(Registrering!$D47=$B$1,Registrering!$C47,"")</f>
        <v/>
      </c>
      <c r="AG48" s="7">
        <f t="shared" si="14"/>
        <v>0</v>
      </c>
      <c r="AJ48" s="63">
        <f t="shared" si="6"/>
        <v>2</v>
      </c>
      <c r="AK48" s="64" t="str">
        <f>IF(Registrering!$D47=$B$1,Registrering!$B47,"")</f>
        <v/>
      </c>
      <c r="AL48" s="65" t="str">
        <f>IF(Registrering!$D47=$B$1,Registrering!$C47,"")</f>
        <v/>
      </c>
      <c r="AM48" s="65" t="str">
        <f>IF(Registrering!$D47=$B$1,Registrering!$D47,"")</f>
        <v/>
      </c>
      <c r="AN48" s="66">
        <f>IF(ISTEXT(IF(Registrering!$D47=$B$1,Registrering!$E47,0)),0,IF(Registrering!$D47=$B$1,Registrering!$E47,0))</f>
        <v>0</v>
      </c>
      <c r="AO48" s="66" t="str">
        <f>IF(IF(Registrering!$D47=$B$1,Registrering!$F47,"")=0,"",IF(Registrering!$D47=$B$1,Registrering!$F47,""))</f>
        <v/>
      </c>
      <c r="AP48" s="66">
        <f>IF(ISTEXT(IF(Registrering!$D47=$B$1,Registrering!$G47,0)),0,IF(Registrering!$D47=$B$1,Registrering!$G47,0))</f>
        <v>0</v>
      </c>
      <c r="AQ48" s="66">
        <f>IF(ISTEXT(IF(Registrering!$D47=$B$1,Registrering!$H47,0)),0,IF(Registrering!$D47=$B$1,Registrering!$H47,0))</f>
        <v>0</v>
      </c>
      <c r="AR48" s="74" t="str">
        <f>IF(Registrering!$D47=$B$1,Registrering!$C47,"")</f>
        <v/>
      </c>
      <c r="AS48" s="7">
        <f t="shared" si="15"/>
        <v>0</v>
      </c>
    </row>
    <row r="49" spans="2:45" hidden="1" x14ac:dyDescent="0.25">
      <c r="B49" s="63">
        <f t="shared" si="0"/>
        <v>2</v>
      </c>
      <c r="C49" s="64" t="str">
        <f>IF(Registrering!$D48=$B$1,Registrering!$B48,"")</f>
        <v/>
      </c>
      <c r="D49" s="65" t="str">
        <f>IF(Registrering!$D48=$B$1,Registrering!$C48,"")</f>
        <v/>
      </c>
      <c r="E49" s="65" t="str">
        <f>IF(Registrering!$D48=$B$1,Registrering!$D48,"")</f>
        <v/>
      </c>
      <c r="F49" s="66">
        <f>IF(ISTEXT(IF(Registrering!$D48=$B$1,Registrering!$E48,0)),0,IF(Registrering!$D48=$B$1,Registrering!$E48,0))</f>
        <v>0</v>
      </c>
      <c r="G49" s="66" t="str">
        <f>IF(IF(Registrering!$D48=$B$1,Registrering!$F48,"")=0,"",IF(Registrering!$D48=$B$1,Registrering!$F48,""))</f>
        <v/>
      </c>
      <c r="H49" s="66">
        <f>IF(ISTEXT(IF(Registrering!$D48=$B$1,Registrering!$G48,0)),0,IF(Registrering!$D48=$B$1,Registrering!$G48,0))</f>
        <v>0</v>
      </c>
      <c r="I49" s="66">
        <f>IF(ISTEXT(IF(Registrering!$D48=$B$1,Registrering!$H48,0)),0,IF(Registrering!$D48=$B$1,Registrering!$H48,0))</f>
        <v>0</v>
      </c>
      <c r="J49" s="74" t="str">
        <f>IF(Registrering!$D48=$B$1,Registrering!$C48,"")</f>
        <v/>
      </c>
      <c r="K49" s="7">
        <f t="shared" si="12"/>
        <v>0</v>
      </c>
      <c r="M49" s="63">
        <f t="shared" si="2"/>
        <v>2</v>
      </c>
      <c r="N49" s="64" t="str">
        <f>IF(Registrering!$D48=$B$1,Registrering!$B48,"")</f>
        <v/>
      </c>
      <c r="O49" s="65" t="str">
        <f>IF(Registrering!$D48=$B$1,Registrering!$C48,"")</f>
        <v/>
      </c>
      <c r="P49" s="65" t="str">
        <f>IF(Registrering!$D48=$B$1,Registrering!$D48,"")</f>
        <v/>
      </c>
      <c r="Q49" s="66">
        <f>IF(ISTEXT(IF(Registrering!$D48=$B$1,Registrering!$E48,0)),0,IF(Registrering!$D48=$B$1,Registrering!$E48,0))</f>
        <v>0</v>
      </c>
      <c r="R49" s="66" t="str">
        <f>IF(IF(Registrering!$D48=$B$1,Registrering!$F48,"")=0,"",IF(Registrering!$D48=$B$1,Registrering!$F48,""))</f>
        <v/>
      </c>
      <c r="S49" s="66">
        <f>IF(ISTEXT(IF(Registrering!$D48=$B$1,Registrering!$G48,0)),0,IF(Registrering!$D48=$B$1,Registrering!$G48,0))</f>
        <v>0</v>
      </c>
      <c r="T49" s="66">
        <f>IF(ISTEXT(IF(Registrering!$D48=$B$1,Registrering!$H48,0)),0,IF(Registrering!$D48=$B$1,Registrering!$H48,0))</f>
        <v>0</v>
      </c>
      <c r="U49" s="74" t="str">
        <f>IF(Registrering!$D48=$B$1,Registrering!$C48,"")</f>
        <v/>
      </c>
      <c r="V49" s="7">
        <f t="shared" si="13"/>
        <v>0</v>
      </c>
      <c r="X49" s="63">
        <f t="shared" si="4"/>
        <v>2</v>
      </c>
      <c r="Y49" s="64" t="str">
        <f>IF(Registrering!$D48=$B$1,Registrering!$B48,"")</f>
        <v/>
      </c>
      <c r="Z49" s="65" t="str">
        <f>IF(Registrering!$D48=$B$1,Registrering!$C48,"")</f>
        <v/>
      </c>
      <c r="AA49" s="65" t="str">
        <f>IF(Registrering!$D48=$B$1,Registrering!$D48,"")</f>
        <v/>
      </c>
      <c r="AB49" s="66">
        <f>IF(ISTEXT(IF(Registrering!$D48=$B$1,Registrering!$E48,0)),0,IF(Registrering!$D48=$B$1,Registrering!$E48,0))</f>
        <v>0</v>
      </c>
      <c r="AC49" s="66" t="str">
        <f>IF(IF(Registrering!$D48=$B$1,Registrering!$F48,"")=0,"",IF(Registrering!$D48=$B$1,Registrering!$F48,""))</f>
        <v/>
      </c>
      <c r="AD49" s="66">
        <f>IF(ISTEXT(IF(Registrering!$D48=$B$1,Registrering!$G48,0)),0,IF(Registrering!$D48=$B$1,Registrering!$G48,0))</f>
        <v>0</v>
      </c>
      <c r="AE49" s="66">
        <f>IF(ISTEXT(IF(Registrering!$D48=$B$1,Registrering!$H48,0)),0,IF(Registrering!$D48=$B$1,Registrering!$H48,0))</f>
        <v>0</v>
      </c>
      <c r="AF49" s="74" t="str">
        <f>IF(Registrering!$D48=$B$1,Registrering!$C48,"")</f>
        <v/>
      </c>
      <c r="AG49" s="7">
        <f t="shared" si="14"/>
        <v>0</v>
      </c>
      <c r="AJ49" s="63">
        <f t="shared" si="6"/>
        <v>2</v>
      </c>
      <c r="AK49" s="64" t="str">
        <f>IF(Registrering!$D48=$B$1,Registrering!$B48,"")</f>
        <v/>
      </c>
      <c r="AL49" s="65" t="str">
        <f>IF(Registrering!$D48=$B$1,Registrering!$C48,"")</f>
        <v/>
      </c>
      <c r="AM49" s="65" t="str">
        <f>IF(Registrering!$D48=$B$1,Registrering!$D48,"")</f>
        <v/>
      </c>
      <c r="AN49" s="66">
        <f>IF(ISTEXT(IF(Registrering!$D48=$B$1,Registrering!$E48,0)),0,IF(Registrering!$D48=$B$1,Registrering!$E48,0))</f>
        <v>0</v>
      </c>
      <c r="AO49" s="66" t="str">
        <f>IF(IF(Registrering!$D48=$B$1,Registrering!$F48,"")=0,"",IF(Registrering!$D48=$B$1,Registrering!$F48,""))</f>
        <v/>
      </c>
      <c r="AP49" s="66">
        <f>IF(ISTEXT(IF(Registrering!$D48=$B$1,Registrering!$G48,0)),0,IF(Registrering!$D48=$B$1,Registrering!$G48,0))</f>
        <v>0</v>
      </c>
      <c r="AQ49" s="66">
        <f>IF(ISTEXT(IF(Registrering!$D48=$B$1,Registrering!$H48,0)),0,IF(Registrering!$D48=$B$1,Registrering!$H48,0))</f>
        <v>0</v>
      </c>
      <c r="AR49" s="74" t="str">
        <f>IF(Registrering!$D48=$B$1,Registrering!$C48,"")</f>
        <v/>
      </c>
      <c r="AS49" s="7">
        <f t="shared" si="15"/>
        <v>0</v>
      </c>
    </row>
    <row r="50" spans="2:45" hidden="1" x14ac:dyDescent="0.25">
      <c r="B50" s="63">
        <f t="shared" si="0"/>
        <v>2</v>
      </c>
      <c r="C50" s="64" t="str">
        <f>IF(Registrering!$D49=$B$1,Registrering!$B49,"")</f>
        <v/>
      </c>
      <c r="D50" s="65" t="str">
        <f>IF(Registrering!$D49=$B$1,Registrering!$C49,"")</f>
        <v/>
      </c>
      <c r="E50" s="65" t="str">
        <f>IF(Registrering!$D49=$B$1,Registrering!$D49,"")</f>
        <v/>
      </c>
      <c r="F50" s="66">
        <f>IF(ISTEXT(IF(Registrering!$D49=$B$1,Registrering!$E49,0)),0,IF(Registrering!$D49=$B$1,Registrering!$E49,0))</f>
        <v>0</v>
      </c>
      <c r="G50" s="66" t="str">
        <f>IF(IF(Registrering!$D49=$B$1,Registrering!$F49,"")=0,"",IF(Registrering!$D49=$B$1,Registrering!$F49,""))</f>
        <v/>
      </c>
      <c r="H50" s="66">
        <f>IF(ISTEXT(IF(Registrering!$D49=$B$1,Registrering!$G49,0)),0,IF(Registrering!$D49=$B$1,Registrering!$G49,0))</f>
        <v>0</v>
      </c>
      <c r="I50" s="66">
        <f>IF(ISTEXT(IF(Registrering!$D49=$B$1,Registrering!$H49,0)),0,IF(Registrering!$D49=$B$1,Registrering!$H49,0))</f>
        <v>0</v>
      </c>
      <c r="J50" s="74" t="str">
        <f>IF(Registrering!$D49=$B$1,Registrering!$C49,"")</f>
        <v/>
      </c>
      <c r="K50" s="7">
        <f t="shared" si="12"/>
        <v>0</v>
      </c>
      <c r="M50" s="63">
        <f t="shared" si="2"/>
        <v>2</v>
      </c>
      <c r="N50" s="64" t="str">
        <f>IF(Registrering!$D49=$B$1,Registrering!$B49,"")</f>
        <v/>
      </c>
      <c r="O50" s="65" t="str">
        <f>IF(Registrering!$D49=$B$1,Registrering!$C49,"")</f>
        <v/>
      </c>
      <c r="P50" s="65" t="str">
        <f>IF(Registrering!$D49=$B$1,Registrering!$D49,"")</f>
        <v/>
      </c>
      <c r="Q50" s="66">
        <f>IF(ISTEXT(IF(Registrering!$D49=$B$1,Registrering!$E49,0)),0,IF(Registrering!$D49=$B$1,Registrering!$E49,0))</f>
        <v>0</v>
      </c>
      <c r="R50" s="66" t="str">
        <f>IF(IF(Registrering!$D49=$B$1,Registrering!$F49,"")=0,"",IF(Registrering!$D49=$B$1,Registrering!$F49,""))</f>
        <v/>
      </c>
      <c r="S50" s="66">
        <f>IF(ISTEXT(IF(Registrering!$D49=$B$1,Registrering!$G49,0)),0,IF(Registrering!$D49=$B$1,Registrering!$G49,0))</f>
        <v>0</v>
      </c>
      <c r="T50" s="66">
        <f>IF(ISTEXT(IF(Registrering!$D49=$B$1,Registrering!$H49,0)),0,IF(Registrering!$D49=$B$1,Registrering!$H49,0))</f>
        <v>0</v>
      </c>
      <c r="U50" s="74" t="str">
        <f>IF(Registrering!$D49=$B$1,Registrering!$C49,"")</f>
        <v/>
      </c>
      <c r="V50" s="7">
        <f t="shared" si="13"/>
        <v>0</v>
      </c>
      <c r="X50" s="63">
        <f t="shared" si="4"/>
        <v>2</v>
      </c>
      <c r="Y50" s="64" t="str">
        <f>IF(Registrering!$D49=$B$1,Registrering!$B49,"")</f>
        <v/>
      </c>
      <c r="Z50" s="65" t="str">
        <f>IF(Registrering!$D49=$B$1,Registrering!$C49,"")</f>
        <v/>
      </c>
      <c r="AA50" s="65" t="str">
        <f>IF(Registrering!$D49=$B$1,Registrering!$D49,"")</f>
        <v/>
      </c>
      <c r="AB50" s="66">
        <f>IF(ISTEXT(IF(Registrering!$D49=$B$1,Registrering!$E49,0)),0,IF(Registrering!$D49=$B$1,Registrering!$E49,0))</f>
        <v>0</v>
      </c>
      <c r="AC50" s="66" t="str">
        <f>IF(IF(Registrering!$D49=$B$1,Registrering!$F49,"")=0,"",IF(Registrering!$D49=$B$1,Registrering!$F49,""))</f>
        <v/>
      </c>
      <c r="AD50" s="66">
        <f>IF(ISTEXT(IF(Registrering!$D49=$B$1,Registrering!$G49,0)),0,IF(Registrering!$D49=$B$1,Registrering!$G49,0))</f>
        <v>0</v>
      </c>
      <c r="AE50" s="66">
        <f>IF(ISTEXT(IF(Registrering!$D49=$B$1,Registrering!$H49,0)),0,IF(Registrering!$D49=$B$1,Registrering!$H49,0))</f>
        <v>0</v>
      </c>
      <c r="AF50" s="74" t="str">
        <f>IF(Registrering!$D49=$B$1,Registrering!$C49,"")</f>
        <v/>
      </c>
      <c r="AG50" s="7">
        <f t="shared" si="14"/>
        <v>0</v>
      </c>
      <c r="AJ50" s="63">
        <f t="shared" si="6"/>
        <v>2</v>
      </c>
      <c r="AK50" s="64" t="str">
        <f>IF(Registrering!$D49=$B$1,Registrering!$B49,"")</f>
        <v/>
      </c>
      <c r="AL50" s="65" t="str">
        <f>IF(Registrering!$D49=$B$1,Registrering!$C49,"")</f>
        <v/>
      </c>
      <c r="AM50" s="65" t="str">
        <f>IF(Registrering!$D49=$B$1,Registrering!$D49,"")</f>
        <v/>
      </c>
      <c r="AN50" s="66">
        <f>IF(ISTEXT(IF(Registrering!$D49=$B$1,Registrering!$E49,0)),0,IF(Registrering!$D49=$B$1,Registrering!$E49,0))</f>
        <v>0</v>
      </c>
      <c r="AO50" s="66" t="str">
        <f>IF(IF(Registrering!$D49=$B$1,Registrering!$F49,"")=0,"",IF(Registrering!$D49=$B$1,Registrering!$F49,""))</f>
        <v/>
      </c>
      <c r="AP50" s="66">
        <f>IF(ISTEXT(IF(Registrering!$D49=$B$1,Registrering!$G49,0)),0,IF(Registrering!$D49=$B$1,Registrering!$G49,0))</f>
        <v>0</v>
      </c>
      <c r="AQ50" s="66">
        <f>IF(ISTEXT(IF(Registrering!$D49=$B$1,Registrering!$H49,0)),0,IF(Registrering!$D49=$B$1,Registrering!$H49,0))</f>
        <v>0</v>
      </c>
      <c r="AR50" s="74" t="str">
        <f>IF(Registrering!$D49=$B$1,Registrering!$C49,"")</f>
        <v/>
      </c>
      <c r="AS50" s="7">
        <f t="shared" si="15"/>
        <v>0</v>
      </c>
    </row>
    <row r="51" spans="2:45" hidden="1" x14ac:dyDescent="0.25">
      <c r="B51" s="63">
        <f t="shared" si="0"/>
        <v>2</v>
      </c>
      <c r="C51" s="64" t="str">
        <f>IF(Registrering!$D50=$B$1,Registrering!$B50,"")</f>
        <v/>
      </c>
      <c r="D51" s="65" t="str">
        <f>IF(Registrering!$D50=$B$1,Registrering!$C50,"")</f>
        <v/>
      </c>
      <c r="E51" s="65" t="str">
        <f>IF(Registrering!$D50=$B$1,Registrering!$D50,"")</f>
        <v/>
      </c>
      <c r="F51" s="66">
        <f>IF(ISTEXT(IF(Registrering!$D50=$B$1,Registrering!$E50,0)),0,IF(Registrering!$D50=$B$1,Registrering!$E50,0))</f>
        <v>0</v>
      </c>
      <c r="G51" s="66" t="str">
        <f>IF(IF(Registrering!$D50=$B$1,Registrering!$F50,"")=0,"",IF(Registrering!$D50=$B$1,Registrering!$F50,""))</f>
        <v/>
      </c>
      <c r="H51" s="66">
        <f>IF(ISTEXT(IF(Registrering!$D50=$B$1,Registrering!$G50,0)),0,IF(Registrering!$D50=$B$1,Registrering!$G50,0))</f>
        <v>0</v>
      </c>
      <c r="I51" s="66">
        <f>IF(ISTEXT(IF(Registrering!$D50=$B$1,Registrering!$H50,0)),0,IF(Registrering!$D50=$B$1,Registrering!$H50,0))</f>
        <v>0</v>
      </c>
      <c r="J51" s="74" t="str">
        <f>IF(Registrering!$D50=$B$1,Registrering!$C50,"")</f>
        <v/>
      </c>
      <c r="K51" s="7">
        <f t="shared" si="12"/>
        <v>0</v>
      </c>
      <c r="M51" s="63">
        <f t="shared" si="2"/>
        <v>2</v>
      </c>
      <c r="N51" s="64" t="str">
        <f>IF(Registrering!$D50=$B$1,Registrering!$B50,"")</f>
        <v/>
      </c>
      <c r="O51" s="65" t="str">
        <f>IF(Registrering!$D50=$B$1,Registrering!$C50,"")</f>
        <v/>
      </c>
      <c r="P51" s="65" t="str">
        <f>IF(Registrering!$D50=$B$1,Registrering!$D50,"")</f>
        <v/>
      </c>
      <c r="Q51" s="66">
        <f>IF(ISTEXT(IF(Registrering!$D50=$B$1,Registrering!$E50,0)),0,IF(Registrering!$D50=$B$1,Registrering!$E50,0))</f>
        <v>0</v>
      </c>
      <c r="R51" s="66" t="str">
        <f>IF(IF(Registrering!$D50=$B$1,Registrering!$F50,"")=0,"",IF(Registrering!$D50=$B$1,Registrering!$F50,""))</f>
        <v/>
      </c>
      <c r="S51" s="66">
        <f>IF(ISTEXT(IF(Registrering!$D50=$B$1,Registrering!$G50,0)),0,IF(Registrering!$D50=$B$1,Registrering!$G50,0))</f>
        <v>0</v>
      </c>
      <c r="T51" s="66">
        <f>IF(ISTEXT(IF(Registrering!$D50=$B$1,Registrering!$H50,0)),0,IF(Registrering!$D50=$B$1,Registrering!$H50,0))</f>
        <v>0</v>
      </c>
      <c r="U51" s="74" t="str">
        <f>IF(Registrering!$D50=$B$1,Registrering!$C50,"")</f>
        <v/>
      </c>
      <c r="V51" s="7">
        <f t="shared" si="13"/>
        <v>0</v>
      </c>
      <c r="X51" s="63">
        <f t="shared" si="4"/>
        <v>2</v>
      </c>
      <c r="Y51" s="64" t="str">
        <f>IF(Registrering!$D50=$B$1,Registrering!$B50,"")</f>
        <v/>
      </c>
      <c r="Z51" s="65" t="str">
        <f>IF(Registrering!$D50=$B$1,Registrering!$C50,"")</f>
        <v/>
      </c>
      <c r="AA51" s="65" t="str">
        <f>IF(Registrering!$D50=$B$1,Registrering!$D50,"")</f>
        <v/>
      </c>
      <c r="AB51" s="66">
        <f>IF(ISTEXT(IF(Registrering!$D50=$B$1,Registrering!$E50,0)),0,IF(Registrering!$D50=$B$1,Registrering!$E50,0))</f>
        <v>0</v>
      </c>
      <c r="AC51" s="66" t="str">
        <f>IF(IF(Registrering!$D50=$B$1,Registrering!$F50,"")=0,"",IF(Registrering!$D50=$B$1,Registrering!$F50,""))</f>
        <v/>
      </c>
      <c r="AD51" s="66">
        <f>IF(ISTEXT(IF(Registrering!$D50=$B$1,Registrering!$G50,0)),0,IF(Registrering!$D50=$B$1,Registrering!$G50,0))</f>
        <v>0</v>
      </c>
      <c r="AE51" s="66">
        <f>IF(ISTEXT(IF(Registrering!$D50=$B$1,Registrering!$H50,0)),0,IF(Registrering!$D50=$B$1,Registrering!$H50,0))</f>
        <v>0</v>
      </c>
      <c r="AF51" s="74" t="str">
        <f>IF(Registrering!$D50=$B$1,Registrering!$C50,"")</f>
        <v/>
      </c>
      <c r="AG51" s="7">
        <f t="shared" si="14"/>
        <v>0</v>
      </c>
      <c r="AJ51" s="63">
        <f t="shared" si="6"/>
        <v>2</v>
      </c>
      <c r="AK51" s="64" t="str">
        <f>IF(Registrering!$D50=$B$1,Registrering!$B50,"")</f>
        <v/>
      </c>
      <c r="AL51" s="65" t="str">
        <f>IF(Registrering!$D50=$B$1,Registrering!$C50,"")</f>
        <v/>
      </c>
      <c r="AM51" s="65" t="str">
        <f>IF(Registrering!$D50=$B$1,Registrering!$D50,"")</f>
        <v/>
      </c>
      <c r="AN51" s="66">
        <f>IF(ISTEXT(IF(Registrering!$D50=$B$1,Registrering!$E50,0)),0,IF(Registrering!$D50=$B$1,Registrering!$E50,0))</f>
        <v>0</v>
      </c>
      <c r="AO51" s="66" t="str">
        <f>IF(IF(Registrering!$D50=$B$1,Registrering!$F50,"")=0,"",IF(Registrering!$D50=$B$1,Registrering!$F50,""))</f>
        <v/>
      </c>
      <c r="AP51" s="66">
        <f>IF(ISTEXT(IF(Registrering!$D50=$B$1,Registrering!$G50,0)),0,IF(Registrering!$D50=$B$1,Registrering!$G50,0))</f>
        <v>0</v>
      </c>
      <c r="AQ51" s="66">
        <f>IF(ISTEXT(IF(Registrering!$D50=$B$1,Registrering!$H50,0)),0,IF(Registrering!$D50=$B$1,Registrering!$H50,0))</f>
        <v>0</v>
      </c>
      <c r="AR51" s="74" t="str">
        <f>IF(Registrering!$D50=$B$1,Registrering!$C50,"")</f>
        <v/>
      </c>
      <c r="AS51" s="7">
        <f t="shared" si="15"/>
        <v>0</v>
      </c>
    </row>
    <row r="52" spans="2:45" hidden="1" x14ac:dyDescent="0.25">
      <c r="B52" s="63">
        <f t="shared" si="0"/>
        <v>2</v>
      </c>
      <c r="C52" s="64" t="str">
        <f>IF(Registrering!$D51=$B$1,Registrering!$B51,"")</f>
        <v/>
      </c>
      <c r="D52" s="65" t="str">
        <f>IF(Registrering!$D51=$B$1,Registrering!$C51,"")</f>
        <v/>
      </c>
      <c r="E52" s="65" t="str">
        <f>IF(Registrering!$D51=$B$1,Registrering!$D51,"")</f>
        <v/>
      </c>
      <c r="F52" s="66">
        <f>IF(ISTEXT(IF(Registrering!$D51=$B$1,Registrering!$E51,0)),0,IF(Registrering!$D51=$B$1,Registrering!$E51,0))</f>
        <v>0</v>
      </c>
      <c r="G52" s="66" t="str">
        <f>IF(IF(Registrering!$D51=$B$1,Registrering!$F51,"")=0,"",IF(Registrering!$D51=$B$1,Registrering!$F51,""))</f>
        <v/>
      </c>
      <c r="H52" s="66">
        <f>IF(ISTEXT(IF(Registrering!$D51=$B$1,Registrering!$G51,0)),0,IF(Registrering!$D51=$B$1,Registrering!$G51,0))</f>
        <v>0</v>
      </c>
      <c r="I52" s="66">
        <f>IF(ISTEXT(IF(Registrering!$D51=$B$1,Registrering!$H51,0)),0,IF(Registrering!$D51=$B$1,Registrering!$H51,0))</f>
        <v>0</v>
      </c>
      <c r="J52" s="74" t="str">
        <f>IF(Registrering!$D51=$B$1,Registrering!$C51,"")</f>
        <v/>
      </c>
      <c r="K52" s="7">
        <f t="shared" si="12"/>
        <v>0</v>
      </c>
      <c r="M52" s="63">
        <f t="shared" si="2"/>
        <v>2</v>
      </c>
      <c r="N52" s="64" t="str">
        <f>IF(Registrering!$D51=$B$1,Registrering!$B51,"")</f>
        <v/>
      </c>
      <c r="O52" s="65" t="str">
        <f>IF(Registrering!$D51=$B$1,Registrering!$C51,"")</f>
        <v/>
      </c>
      <c r="P52" s="65" t="str">
        <f>IF(Registrering!$D51=$B$1,Registrering!$D51,"")</f>
        <v/>
      </c>
      <c r="Q52" s="66">
        <f>IF(ISTEXT(IF(Registrering!$D51=$B$1,Registrering!$E51,0)),0,IF(Registrering!$D51=$B$1,Registrering!$E51,0))</f>
        <v>0</v>
      </c>
      <c r="R52" s="66" t="str">
        <f>IF(IF(Registrering!$D51=$B$1,Registrering!$F51,"")=0,"",IF(Registrering!$D51=$B$1,Registrering!$F51,""))</f>
        <v/>
      </c>
      <c r="S52" s="66">
        <f>IF(ISTEXT(IF(Registrering!$D51=$B$1,Registrering!$G51,0)),0,IF(Registrering!$D51=$B$1,Registrering!$G51,0))</f>
        <v>0</v>
      </c>
      <c r="T52" s="66">
        <f>IF(ISTEXT(IF(Registrering!$D51=$B$1,Registrering!$H51,0)),0,IF(Registrering!$D51=$B$1,Registrering!$H51,0))</f>
        <v>0</v>
      </c>
      <c r="U52" s="74" t="str">
        <f>IF(Registrering!$D51=$B$1,Registrering!$C51,"")</f>
        <v/>
      </c>
      <c r="V52" s="7">
        <f t="shared" si="13"/>
        <v>0</v>
      </c>
      <c r="X52" s="63">
        <f t="shared" si="4"/>
        <v>2</v>
      </c>
      <c r="Y52" s="64" t="str">
        <f>IF(Registrering!$D51=$B$1,Registrering!$B51,"")</f>
        <v/>
      </c>
      <c r="Z52" s="65" t="str">
        <f>IF(Registrering!$D51=$B$1,Registrering!$C51,"")</f>
        <v/>
      </c>
      <c r="AA52" s="65" t="str">
        <f>IF(Registrering!$D51=$B$1,Registrering!$D51,"")</f>
        <v/>
      </c>
      <c r="AB52" s="66">
        <f>IF(ISTEXT(IF(Registrering!$D51=$B$1,Registrering!$E51,0)),0,IF(Registrering!$D51=$B$1,Registrering!$E51,0))</f>
        <v>0</v>
      </c>
      <c r="AC52" s="66" t="str">
        <f>IF(IF(Registrering!$D51=$B$1,Registrering!$F51,"")=0,"",IF(Registrering!$D51=$B$1,Registrering!$F51,""))</f>
        <v/>
      </c>
      <c r="AD52" s="66">
        <f>IF(ISTEXT(IF(Registrering!$D51=$B$1,Registrering!$G51,0)),0,IF(Registrering!$D51=$B$1,Registrering!$G51,0))</f>
        <v>0</v>
      </c>
      <c r="AE52" s="66">
        <f>IF(ISTEXT(IF(Registrering!$D51=$B$1,Registrering!$H51,0)),0,IF(Registrering!$D51=$B$1,Registrering!$H51,0))</f>
        <v>0</v>
      </c>
      <c r="AF52" s="74" t="str">
        <f>IF(Registrering!$D51=$B$1,Registrering!$C51,"")</f>
        <v/>
      </c>
      <c r="AG52" s="7">
        <f t="shared" si="14"/>
        <v>0</v>
      </c>
      <c r="AJ52" s="63">
        <f t="shared" si="6"/>
        <v>2</v>
      </c>
      <c r="AK52" s="64" t="str">
        <f>IF(Registrering!$D51=$B$1,Registrering!$B51,"")</f>
        <v/>
      </c>
      <c r="AL52" s="65" t="str">
        <f>IF(Registrering!$D51=$B$1,Registrering!$C51,"")</f>
        <v/>
      </c>
      <c r="AM52" s="65" t="str">
        <f>IF(Registrering!$D51=$B$1,Registrering!$D51,"")</f>
        <v/>
      </c>
      <c r="AN52" s="66">
        <f>IF(ISTEXT(IF(Registrering!$D51=$B$1,Registrering!$E51,0)),0,IF(Registrering!$D51=$B$1,Registrering!$E51,0))</f>
        <v>0</v>
      </c>
      <c r="AO52" s="66" t="str">
        <f>IF(IF(Registrering!$D51=$B$1,Registrering!$F51,"")=0,"",IF(Registrering!$D51=$B$1,Registrering!$F51,""))</f>
        <v/>
      </c>
      <c r="AP52" s="66">
        <f>IF(ISTEXT(IF(Registrering!$D51=$B$1,Registrering!$G51,0)),0,IF(Registrering!$D51=$B$1,Registrering!$G51,0))</f>
        <v>0</v>
      </c>
      <c r="AQ52" s="66">
        <f>IF(ISTEXT(IF(Registrering!$D51=$B$1,Registrering!$H51,0)),0,IF(Registrering!$D51=$B$1,Registrering!$H51,0))</f>
        <v>0</v>
      </c>
      <c r="AR52" s="74" t="str">
        <f>IF(Registrering!$D51=$B$1,Registrering!$C51,"")</f>
        <v/>
      </c>
      <c r="AS52" s="7">
        <f t="shared" si="15"/>
        <v>0</v>
      </c>
    </row>
    <row r="53" spans="2:45" hidden="1" x14ac:dyDescent="0.25">
      <c r="B53" s="63">
        <f t="shared" si="0"/>
        <v>2</v>
      </c>
      <c r="C53" s="64" t="str">
        <f>IF(Registrering!$D52=$B$1,Registrering!$B52,"")</f>
        <v/>
      </c>
      <c r="D53" s="65" t="str">
        <f>IF(Registrering!$D52=$B$1,Registrering!$C52,"")</f>
        <v/>
      </c>
      <c r="E53" s="65" t="str">
        <f>IF(Registrering!$D52=$B$1,Registrering!$D52,"")</f>
        <v/>
      </c>
      <c r="F53" s="66">
        <f>IF(ISTEXT(IF(Registrering!$D52=$B$1,Registrering!$E52,0)),0,IF(Registrering!$D52=$B$1,Registrering!$E52,0))</f>
        <v>0</v>
      </c>
      <c r="G53" s="66" t="str">
        <f>IF(IF(Registrering!$D52=$B$1,Registrering!$F52,"")=0,"",IF(Registrering!$D52=$B$1,Registrering!$F52,""))</f>
        <v/>
      </c>
      <c r="H53" s="66">
        <f>IF(ISTEXT(IF(Registrering!$D52=$B$1,Registrering!$G52,0)),0,IF(Registrering!$D52=$B$1,Registrering!$G52,0))</f>
        <v>0</v>
      </c>
      <c r="I53" s="66">
        <f>IF(ISTEXT(IF(Registrering!$D52=$B$1,Registrering!$H52,0)),0,IF(Registrering!$D52=$B$1,Registrering!$H52,0))</f>
        <v>0</v>
      </c>
      <c r="J53" s="74" t="str">
        <f>IF(Registrering!$D52=$B$1,Registrering!$C52,"")</f>
        <v/>
      </c>
      <c r="K53" s="7">
        <f t="shared" si="12"/>
        <v>0</v>
      </c>
      <c r="M53" s="63">
        <f t="shared" si="2"/>
        <v>2</v>
      </c>
      <c r="N53" s="64" t="str">
        <f>IF(Registrering!$D52=$B$1,Registrering!$B52,"")</f>
        <v/>
      </c>
      <c r="O53" s="65" t="str">
        <f>IF(Registrering!$D52=$B$1,Registrering!$C52,"")</f>
        <v/>
      </c>
      <c r="P53" s="65" t="str">
        <f>IF(Registrering!$D52=$B$1,Registrering!$D52,"")</f>
        <v/>
      </c>
      <c r="Q53" s="66">
        <f>IF(ISTEXT(IF(Registrering!$D52=$B$1,Registrering!$E52,0)),0,IF(Registrering!$D52=$B$1,Registrering!$E52,0))</f>
        <v>0</v>
      </c>
      <c r="R53" s="66" t="str">
        <f>IF(IF(Registrering!$D52=$B$1,Registrering!$F52,"")=0,"",IF(Registrering!$D52=$B$1,Registrering!$F52,""))</f>
        <v/>
      </c>
      <c r="S53" s="66">
        <f>IF(ISTEXT(IF(Registrering!$D52=$B$1,Registrering!$G52,0)),0,IF(Registrering!$D52=$B$1,Registrering!$G52,0))</f>
        <v>0</v>
      </c>
      <c r="T53" s="66">
        <f>IF(ISTEXT(IF(Registrering!$D52=$B$1,Registrering!$H52,0)),0,IF(Registrering!$D52=$B$1,Registrering!$H52,0))</f>
        <v>0</v>
      </c>
      <c r="U53" s="74" t="str">
        <f>IF(Registrering!$D52=$B$1,Registrering!$C52,"")</f>
        <v/>
      </c>
      <c r="V53" s="7">
        <f t="shared" si="13"/>
        <v>0</v>
      </c>
      <c r="X53" s="63">
        <f t="shared" si="4"/>
        <v>2</v>
      </c>
      <c r="Y53" s="64" t="str">
        <f>IF(Registrering!$D52=$B$1,Registrering!$B52,"")</f>
        <v/>
      </c>
      <c r="Z53" s="65" t="str">
        <f>IF(Registrering!$D52=$B$1,Registrering!$C52,"")</f>
        <v/>
      </c>
      <c r="AA53" s="65" t="str">
        <f>IF(Registrering!$D52=$B$1,Registrering!$D52,"")</f>
        <v/>
      </c>
      <c r="AB53" s="66">
        <f>IF(ISTEXT(IF(Registrering!$D52=$B$1,Registrering!$E52,0)),0,IF(Registrering!$D52=$B$1,Registrering!$E52,0))</f>
        <v>0</v>
      </c>
      <c r="AC53" s="66" t="str">
        <f>IF(IF(Registrering!$D52=$B$1,Registrering!$F52,"")=0,"",IF(Registrering!$D52=$B$1,Registrering!$F52,""))</f>
        <v/>
      </c>
      <c r="AD53" s="66">
        <f>IF(ISTEXT(IF(Registrering!$D52=$B$1,Registrering!$G52,0)),0,IF(Registrering!$D52=$B$1,Registrering!$G52,0))</f>
        <v>0</v>
      </c>
      <c r="AE53" s="66">
        <f>IF(ISTEXT(IF(Registrering!$D52=$B$1,Registrering!$H52,0)),0,IF(Registrering!$D52=$B$1,Registrering!$H52,0))</f>
        <v>0</v>
      </c>
      <c r="AF53" s="74" t="str">
        <f>IF(Registrering!$D52=$B$1,Registrering!$C52,"")</f>
        <v/>
      </c>
      <c r="AG53" s="7">
        <f t="shared" si="14"/>
        <v>0</v>
      </c>
      <c r="AJ53" s="63">
        <f t="shared" si="6"/>
        <v>2</v>
      </c>
      <c r="AK53" s="64" t="str">
        <f>IF(Registrering!$D52=$B$1,Registrering!$B52,"")</f>
        <v/>
      </c>
      <c r="AL53" s="65" t="str">
        <f>IF(Registrering!$D52=$B$1,Registrering!$C52,"")</f>
        <v/>
      </c>
      <c r="AM53" s="65" t="str">
        <f>IF(Registrering!$D52=$B$1,Registrering!$D52,"")</f>
        <v/>
      </c>
      <c r="AN53" s="66">
        <f>IF(ISTEXT(IF(Registrering!$D52=$B$1,Registrering!$E52,0)),0,IF(Registrering!$D52=$B$1,Registrering!$E52,0))</f>
        <v>0</v>
      </c>
      <c r="AO53" s="66" t="str">
        <f>IF(IF(Registrering!$D52=$B$1,Registrering!$F52,"")=0,"",IF(Registrering!$D52=$B$1,Registrering!$F52,""))</f>
        <v/>
      </c>
      <c r="AP53" s="66">
        <f>IF(ISTEXT(IF(Registrering!$D52=$B$1,Registrering!$G52,0)),0,IF(Registrering!$D52=$B$1,Registrering!$G52,0))</f>
        <v>0</v>
      </c>
      <c r="AQ53" s="66">
        <f>IF(ISTEXT(IF(Registrering!$D52=$B$1,Registrering!$H52,0)),0,IF(Registrering!$D52=$B$1,Registrering!$H52,0))</f>
        <v>0</v>
      </c>
      <c r="AR53" s="74" t="str">
        <f>IF(Registrering!$D52=$B$1,Registrering!$C52,"")</f>
        <v/>
      </c>
      <c r="AS53" s="7">
        <f t="shared" si="15"/>
        <v>0</v>
      </c>
    </row>
    <row r="54" spans="2:45" hidden="1" x14ac:dyDescent="0.25">
      <c r="B54" s="63">
        <f t="shared" si="0"/>
        <v>2</v>
      </c>
      <c r="C54" s="64" t="str">
        <f>IF(Registrering!$D53=$B$1,Registrering!$B53,"")</f>
        <v/>
      </c>
      <c r="D54" s="65" t="str">
        <f>IF(Registrering!$D53=$B$1,Registrering!$C53,"")</f>
        <v/>
      </c>
      <c r="E54" s="65" t="str">
        <f>IF(Registrering!$D53=$B$1,Registrering!$D53,"")</f>
        <v/>
      </c>
      <c r="F54" s="66">
        <f>IF(ISTEXT(IF(Registrering!$D53=$B$1,Registrering!$E53,0)),0,IF(Registrering!$D53=$B$1,Registrering!$E53,0))</f>
        <v>0</v>
      </c>
      <c r="G54" s="66" t="str">
        <f>IF(IF(Registrering!$D53=$B$1,Registrering!$F53,"")=0,"",IF(Registrering!$D53=$B$1,Registrering!$F53,""))</f>
        <v/>
      </c>
      <c r="H54" s="66">
        <f>IF(ISTEXT(IF(Registrering!$D53=$B$1,Registrering!$G53,0)),0,IF(Registrering!$D53=$B$1,Registrering!$G53,0))</f>
        <v>0</v>
      </c>
      <c r="I54" s="66">
        <f>IF(ISTEXT(IF(Registrering!$D53=$B$1,Registrering!$H53,0)),0,IF(Registrering!$D53=$B$1,Registrering!$H53,0))</f>
        <v>0</v>
      </c>
      <c r="J54" s="74" t="str">
        <f>IF(Registrering!$D53=$B$1,Registrering!$C53,"")</f>
        <v/>
      </c>
      <c r="K54" s="7">
        <f t="shared" si="12"/>
        <v>0</v>
      </c>
      <c r="M54" s="63">
        <f t="shared" si="2"/>
        <v>2</v>
      </c>
      <c r="N54" s="64" t="str">
        <f>IF(Registrering!$D53=$B$1,Registrering!$B53,"")</f>
        <v/>
      </c>
      <c r="O54" s="65" t="str">
        <f>IF(Registrering!$D53=$B$1,Registrering!$C53,"")</f>
        <v/>
      </c>
      <c r="P54" s="65" t="str">
        <f>IF(Registrering!$D53=$B$1,Registrering!$D53,"")</f>
        <v/>
      </c>
      <c r="Q54" s="66">
        <f>IF(ISTEXT(IF(Registrering!$D53=$B$1,Registrering!$E53,0)),0,IF(Registrering!$D53=$B$1,Registrering!$E53,0))</f>
        <v>0</v>
      </c>
      <c r="R54" s="66" t="str">
        <f>IF(IF(Registrering!$D53=$B$1,Registrering!$F53,"")=0,"",IF(Registrering!$D53=$B$1,Registrering!$F53,""))</f>
        <v/>
      </c>
      <c r="S54" s="66">
        <f>IF(ISTEXT(IF(Registrering!$D53=$B$1,Registrering!$G53,0)),0,IF(Registrering!$D53=$B$1,Registrering!$G53,0))</f>
        <v>0</v>
      </c>
      <c r="T54" s="66">
        <f>IF(ISTEXT(IF(Registrering!$D53=$B$1,Registrering!$H53,0)),0,IF(Registrering!$D53=$B$1,Registrering!$H53,0))</f>
        <v>0</v>
      </c>
      <c r="U54" s="74" t="str">
        <f>IF(Registrering!$D53=$B$1,Registrering!$C53,"")</f>
        <v/>
      </c>
      <c r="V54" s="7">
        <f t="shared" si="13"/>
        <v>0</v>
      </c>
      <c r="X54" s="63">
        <f t="shared" si="4"/>
        <v>2</v>
      </c>
      <c r="Y54" s="64" t="str">
        <f>IF(Registrering!$D53=$B$1,Registrering!$B53,"")</f>
        <v/>
      </c>
      <c r="Z54" s="65" t="str">
        <f>IF(Registrering!$D53=$B$1,Registrering!$C53,"")</f>
        <v/>
      </c>
      <c r="AA54" s="65" t="str">
        <f>IF(Registrering!$D53=$B$1,Registrering!$D53,"")</f>
        <v/>
      </c>
      <c r="AB54" s="66">
        <f>IF(ISTEXT(IF(Registrering!$D53=$B$1,Registrering!$E53,0)),0,IF(Registrering!$D53=$B$1,Registrering!$E53,0))</f>
        <v>0</v>
      </c>
      <c r="AC54" s="66" t="str">
        <f>IF(IF(Registrering!$D53=$B$1,Registrering!$F53,"")=0,"",IF(Registrering!$D53=$B$1,Registrering!$F53,""))</f>
        <v/>
      </c>
      <c r="AD54" s="66">
        <f>IF(ISTEXT(IF(Registrering!$D53=$B$1,Registrering!$G53,0)),0,IF(Registrering!$D53=$B$1,Registrering!$G53,0))</f>
        <v>0</v>
      </c>
      <c r="AE54" s="66">
        <f>IF(ISTEXT(IF(Registrering!$D53=$B$1,Registrering!$H53,0)),0,IF(Registrering!$D53=$B$1,Registrering!$H53,0))</f>
        <v>0</v>
      </c>
      <c r="AF54" s="74" t="str">
        <f>IF(Registrering!$D53=$B$1,Registrering!$C53,"")</f>
        <v/>
      </c>
      <c r="AG54" s="7">
        <f t="shared" si="14"/>
        <v>0</v>
      </c>
      <c r="AJ54" s="63">
        <f t="shared" si="6"/>
        <v>2</v>
      </c>
      <c r="AK54" s="64" t="str">
        <f>IF(Registrering!$D53=$B$1,Registrering!$B53,"")</f>
        <v/>
      </c>
      <c r="AL54" s="65" t="str">
        <f>IF(Registrering!$D53=$B$1,Registrering!$C53,"")</f>
        <v/>
      </c>
      <c r="AM54" s="65" t="str">
        <f>IF(Registrering!$D53=$B$1,Registrering!$D53,"")</f>
        <v/>
      </c>
      <c r="AN54" s="66">
        <f>IF(ISTEXT(IF(Registrering!$D53=$B$1,Registrering!$E53,0)),0,IF(Registrering!$D53=$B$1,Registrering!$E53,0))</f>
        <v>0</v>
      </c>
      <c r="AO54" s="66" t="str">
        <f>IF(IF(Registrering!$D53=$B$1,Registrering!$F53,"")=0,"",IF(Registrering!$D53=$B$1,Registrering!$F53,""))</f>
        <v/>
      </c>
      <c r="AP54" s="66">
        <f>IF(ISTEXT(IF(Registrering!$D53=$B$1,Registrering!$G53,0)),0,IF(Registrering!$D53=$B$1,Registrering!$G53,0))</f>
        <v>0</v>
      </c>
      <c r="AQ54" s="66">
        <f>IF(ISTEXT(IF(Registrering!$D53=$B$1,Registrering!$H53,0)),0,IF(Registrering!$D53=$B$1,Registrering!$H53,0))</f>
        <v>0</v>
      </c>
      <c r="AR54" s="74" t="str">
        <f>IF(Registrering!$D53=$B$1,Registrering!$C53,"")</f>
        <v/>
      </c>
      <c r="AS54" s="7">
        <f t="shared" si="15"/>
        <v>0</v>
      </c>
    </row>
    <row r="55" spans="2:45" hidden="1" x14ac:dyDescent="0.25">
      <c r="B55" s="63">
        <f t="shared" si="0"/>
        <v>2</v>
      </c>
      <c r="C55" s="64" t="str">
        <f>IF(Registrering!$D54=$B$1,Registrering!$B54,"")</f>
        <v/>
      </c>
      <c r="D55" s="65" t="str">
        <f>IF(Registrering!$D54=$B$1,Registrering!$C54,"")</f>
        <v/>
      </c>
      <c r="E55" s="65" t="str">
        <f>IF(Registrering!$D54=$B$1,Registrering!$D54,"")</f>
        <v/>
      </c>
      <c r="F55" s="66">
        <f>IF(ISTEXT(IF(Registrering!$D54=$B$1,Registrering!$E54,0)),0,IF(Registrering!$D54=$B$1,Registrering!$E54,0))</f>
        <v>0</v>
      </c>
      <c r="G55" s="66" t="str">
        <f>IF(IF(Registrering!$D54=$B$1,Registrering!$F54,"")=0,"",IF(Registrering!$D54=$B$1,Registrering!$F54,""))</f>
        <v/>
      </c>
      <c r="H55" s="66">
        <f>IF(ISTEXT(IF(Registrering!$D54=$B$1,Registrering!$G54,0)),0,IF(Registrering!$D54=$B$1,Registrering!$G54,0))</f>
        <v>0</v>
      </c>
      <c r="I55" s="66">
        <f>IF(ISTEXT(IF(Registrering!$D54=$B$1,Registrering!$H54,0)),0,IF(Registrering!$D54=$B$1,Registrering!$H54,0))</f>
        <v>0</v>
      </c>
      <c r="J55" s="74" t="str">
        <f>IF(Registrering!$D54=$B$1,Registrering!$C54,"")</f>
        <v/>
      </c>
      <c r="K55" s="7">
        <f t="shared" si="12"/>
        <v>0</v>
      </c>
      <c r="M55" s="63">
        <f t="shared" si="2"/>
        <v>2</v>
      </c>
      <c r="N55" s="64" t="str">
        <f>IF(Registrering!$D54=$B$1,Registrering!$B54,"")</f>
        <v/>
      </c>
      <c r="O55" s="65" t="str">
        <f>IF(Registrering!$D54=$B$1,Registrering!$C54,"")</f>
        <v/>
      </c>
      <c r="P55" s="65" t="str">
        <f>IF(Registrering!$D54=$B$1,Registrering!$D54,"")</f>
        <v/>
      </c>
      <c r="Q55" s="66">
        <f>IF(ISTEXT(IF(Registrering!$D54=$B$1,Registrering!$E54,0)),0,IF(Registrering!$D54=$B$1,Registrering!$E54,0))</f>
        <v>0</v>
      </c>
      <c r="R55" s="66" t="str">
        <f>IF(IF(Registrering!$D54=$B$1,Registrering!$F54,"")=0,"",IF(Registrering!$D54=$B$1,Registrering!$F54,""))</f>
        <v/>
      </c>
      <c r="S55" s="66">
        <f>IF(ISTEXT(IF(Registrering!$D54=$B$1,Registrering!$G54,0)),0,IF(Registrering!$D54=$B$1,Registrering!$G54,0))</f>
        <v>0</v>
      </c>
      <c r="T55" s="66">
        <f>IF(ISTEXT(IF(Registrering!$D54=$B$1,Registrering!$H54,0)),0,IF(Registrering!$D54=$B$1,Registrering!$H54,0))</f>
        <v>0</v>
      </c>
      <c r="U55" s="74" t="str">
        <f>IF(Registrering!$D54=$B$1,Registrering!$C54,"")</f>
        <v/>
      </c>
      <c r="V55" s="7">
        <f t="shared" si="13"/>
        <v>0</v>
      </c>
      <c r="X55" s="63">
        <f t="shared" si="4"/>
        <v>2</v>
      </c>
      <c r="Y55" s="64" t="str">
        <f>IF(Registrering!$D54=$B$1,Registrering!$B54,"")</f>
        <v/>
      </c>
      <c r="Z55" s="65" t="str">
        <f>IF(Registrering!$D54=$B$1,Registrering!$C54,"")</f>
        <v/>
      </c>
      <c r="AA55" s="65" t="str">
        <f>IF(Registrering!$D54=$B$1,Registrering!$D54,"")</f>
        <v/>
      </c>
      <c r="AB55" s="66">
        <f>IF(ISTEXT(IF(Registrering!$D54=$B$1,Registrering!$E54,0)),0,IF(Registrering!$D54=$B$1,Registrering!$E54,0))</f>
        <v>0</v>
      </c>
      <c r="AC55" s="66" t="str">
        <f>IF(IF(Registrering!$D54=$B$1,Registrering!$F54,"")=0,"",IF(Registrering!$D54=$B$1,Registrering!$F54,""))</f>
        <v/>
      </c>
      <c r="AD55" s="66">
        <f>IF(ISTEXT(IF(Registrering!$D54=$B$1,Registrering!$G54,0)),0,IF(Registrering!$D54=$B$1,Registrering!$G54,0))</f>
        <v>0</v>
      </c>
      <c r="AE55" s="66">
        <f>IF(ISTEXT(IF(Registrering!$D54=$B$1,Registrering!$H54,0)),0,IF(Registrering!$D54=$B$1,Registrering!$H54,0))</f>
        <v>0</v>
      </c>
      <c r="AF55" s="74" t="str">
        <f>IF(Registrering!$D54=$B$1,Registrering!$C54,"")</f>
        <v/>
      </c>
      <c r="AG55" s="7">
        <f t="shared" si="14"/>
        <v>0</v>
      </c>
      <c r="AJ55" s="63">
        <f t="shared" si="6"/>
        <v>2</v>
      </c>
      <c r="AK55" s="64" t="str">
        <f>IF(Registrering!$D54=$B$1,Registrering!$B54,"")</f>
        <v/>
      </c>
      <c r="AL55" s="65" t="str">
        <f>IF(Registrering!$D54=$B$1,Registrering!$C54,"")</f>
        <v/>
      </c>
      <c r="AM55" s="65" t="str">
        <f>IF(Registrering!$D54=$B$1,Registrering!$D54,"")</f>
        <v/>
      </c>
      <c r="AN55" s="66">
        <f>IF(ISTEXT(IF(Registrering!$D54=$B$1,Registrering!$E54,0)),0,IF(Registrering!$D54=$B$1,Registrering!$E54,0))</f>
        <v>0</v>
      </c>
      <c r="AO55" s="66" t="str">
        <f>IF(IF(Registrering!$D54=$B$1,Registrering!$F54,"")=0,"",IF(Registrering!$D54=$B$1,Registrering!$F54,""))</f>
        <v/>
      </c>
      <c r="AP55" s="66">
        <f>IF(ISTEXT(IF(Registrering!$D54=$B$1,Registrering!$G54,0)),0,IF(Registrering!$D54=$B$1,Registrering!$G54,0))</f>
        <v>0</v>
      </c>
      <c r="AQ55" s="66">
        <f>IF(ISTEXT(IF(Registrering!$D54=$B$1,Registrering!$H54,0)),0,IF(Registrering!$D54=$B$1,Registrering!$H54,0))</f>
        <v>0</v>
      </c>
      <c r="AR55" s="74" t="str">
        <f>IF(Registrering!$D54=$B$1,Registrering!$C54,"")</f>
        <v/>
      </c>
      <c r="AS55" s="7">
        <f t="shared" si="15"/>
        <v>0</v>
      </c>
    </row>
    <row r="56" spans="2:45" hidden="1" x14ac:dyDescent="0.25">
      <c r="B56" s="63">
        <f t="shared" si="0"/>
        <v>2</v>
      </c>
      <c r="C56" s="64" t="str">
        <f>IF(Registrering!$D55=$B$1,Registrering!$B55,"")</f>
        <v/>
      </c>
      <c r="D56" s="65" t="str">
        <f>IF(Registrering!$D55=$B$1,Registrering!$C55,"")</f>
        <v/>
      </c>
      <c r="E56" s="65" t="str">
        <f>IF(Registrering!$D55=$B$1,Registrering!$D55,"")</f>
        <v/>
      </c>
      <c r="F56" s="66">
        <f>IF(ISTEXT(IF(Registrering!$D55=$B$1,Registrering!$E55,0)),0,IF(Registrering!$D55=$B$1,Registrering!$E55,0))</f>
        <v>0</v>
      </c>
      <c r="G56" s="66" t="str">
        <f>IF(IF(Registrering!$D55=$B$1,Registrering!$F55,"")=0,"",IF(Registrering!$D55=$B$1,Registrering!$F55,""))</f>
        <v/>
      </c>
      <c r="H56" s="66">
        <f>IF(ISTEXT(IF(Registrering!$D55=$B$1,Registrering!$G55,0)),0,IF(Registrering!$D55=$B$1,Registrering!$G55,0))</f>
        <v>0</v>
      </c>
      <c r="I56" s="66">
        <f>IF(ISTEXT(IF(Registrering!$D55=$B$1,Registrering!$H55,0)),0,IF(Registrering!$D55=$B$1,Registrering!$H55,0))</f>
        <v>0</v>
      </c>
      <c r="J56" s="74" t="str">
        <f>IF(Registrering!$D55=$B$1,Registrering!$C55,"")</f>
        <v/>
      </c>
      <c r="K56" s="7">
        <f t="shared" si="12"/>
        <v>0</v>
      </c>
      <c r="M56" s="63">
        <f t="shared" si="2"/>
        <v>2</v>
      </c>
      <c r="N56" s="64" t="str">
        <f>IF(Registrering!$D55=$B$1,Registrering!$B55,"")</f>
        <v/>
      </c>
      <c r="O56" s="65" t="str">
        <f>IF(Registrering!$D55=$B$1,Registrering!$C55,"")</f>
        <v/>
      </c>
      <c r="P56" s="65" t="str">
        <f>IF(Registrering!$D55=$B$1,Registrering!$D55,"")</f>
        <v/>
      </c>
      <c r="Q56" s="66">
        <f>IF(ISTEXT(IF(Registrering!$D55=$B$1,Registrering!$E55,0)),0,IF(Registrering!$D55=$B$1,Registrering!$E55,0))</f>
        <v>0</v>
      </c>
      <c r="R56" s="66" t="str">
        <f>IF(IF(Registrering!$D55=$B$1,Registrering!$F55,"")=0,"",IF(Registrering!$D55=$B$1,Registrering!$F55,""))</f>
        <v/>
      </c>
      <c r="S56" s="66">
        <f>IF(ISTEXT(IF(Registrering!$D55=$B$1,Registrering!$G55,0)),0,IF(Registrering!$D55=$B$1,Registrering!$G55,0))</f>
        <v>0</v>
      </c>
      <c r="T56" s="66">
        <f>IF(ISTEXT(IF(Registrering!$D55=$B$1,Registrering!$H55,0)),0,IF(Registrering!$D55=$B$1,Registrering!$H55,0))</f>
        <v>0</v>
      </c>
      <c r="U56" s="74" t="str">
        <f>IF(Registrering!$D55=$B$1,Registrering!$C55,"")</f>
        <v/>
      </c>
      <c r="V56" s="7">
        <f t="shared" si="13"/>
        <v>0</v>
      </c>
      <c r="X56" s="63">
        <f t="shared" si="4"/>
        <v>2</v>
      </c>
      <c r="Y56" s="64" t="str">
        <f>IF(Registrering!$D55=$B$1,Registrering!$B55,"")</f>
        <v/>
      </c>
      <c r="Z56" s="65" t="str">
        <f>IF(Registrering!$D55=$B$1,Registrering!$C55,"")</f>
        <v/>
      </c>
      <c r="AA56" s="65" t="str">
        <f>IF(Registrering!$D55=$B$1,Registrering!$D55,"")</f>
        <v/>
      </c>
      <c r="AB56" s="66">
        <f>IF(ISTEXT(IF(Registrering!$D55=$B$1,Registrering!$E55,0)),0,IF(Registrering!$D55=$B$1,Registrering!$E55,0))</f>
        <v>0</v>
      </c>
      <c r="AC56" s="66" t="str">
        <f>IF(IF(Registrering!$D55=$B$1,Registrering!$F55,"")=0,"",IF(Registrering!$D55=$B$1,Registrering!$F55,""))</f>
        <v/>
      </c>
      <c r="AD56" s="66">
        <f>IF(ISTEXT(IF(Registrering!$D55=$B$1,Registrering!$G55,0)),0,IF(Registrering!$D55=$B$1,Registrering!$G55,0))</f>
        <v>0</v>
      </c>
      <c r="AE56" s="66">
        <f>IF(ISTEXT(IF(Registrering!$D55=$B$1,Registrering!$H55,0)),0,IF(Registrering!$D55=$B$1,Registrering!$H55,0))</f>
        <v>0</v>
      </c>
      <c r="AF56" s="74" t="str">
        <f>IF(Registrering!$D55=$B$1,Registrering!$C55,"")</f>
        <v/>
      </c>
      <c r="AG56" s="7">
        <f t="shared" si="14"/>
        <v>0</v>
      </c>
      <c r="AJ56" s="63">
        <f t="shared" si="6"/>
        <v>2</v>
      </c>
      <c r="AK56" s="64" t="str">
        <f>IF(Registrering!$D55=$B$1,Registrering!$B55,"")</f>
        <v/>
      </c>
      <c r="AL56" s="65" t="str">
        <f>IF(Registrering!$D55=$B$1,Registrering!$C55,"")</f>
        <v/>
      </c>
      <c r="AM56" s="65" t="str">
        <f>IF(Registrering!$D55=$B$1,Registrering!$D55,"")</f>
        <v/>
      </c>
      <c r="AN56" s="66">
        <f>IF(ISTEXT(IF(Registrering!$D55=$B$1,Registrering!$E55,0)),0,IF(Registrering!$D55=$B$1,Registrering!$E55,0))</f>
        <v>0</v>
      </c>
      <c r="AO56" s="66" t="str">
        <f>IF(IF(Registrering!$D55=$B$1,Registrering!$F55,"")=0,"",IF(Registrering!$D55=$B$1,Registrering!$F55,""))</f>
        <v/>
      </c>
      <c r="AP56" s="66">
        <f>IF(ISTEXT(IF(Registrering!$D55=$B$1,Registrering!$G55,0)),0,IF(Registrering!$D55=$B$1,Registrering!$G55,0))</f>
        <v>0</v>
      </c>
      <c r="AQ56" s="66">
        <f>IF(ISTEXT(IF(Registrering!$D55=$B$1,Registrering!$H55,0)),0,IF(Registrering!$D55=$B$1,Registrering!$H55,0))</f>
        <v>0</v>
      </c>
      <c r="AR56" s="74" t="str">
        <f>IF(Registrering!$D55=$B$1,Registrering!$C55,"")</f>
        <v/>
      </c>
      <c r="AS56" s="7">
        <f t="shared" si="15"/>
        <v>0</v>
      </c>
    </row>
    <row r="57" spans="2:45" x14ac:dyDescent="0.25">
      <c r="B57" s="63">
        <f t="shared" si="0"/>
        <v>3</v>
      </c>
      <c r="C57" s="64">
        <f>IF(Registrering!$D90=$B$1,Registrering!$B90,"")</f>
        <v>87</v>
      </c>
      <c r="D57" s="65" t="str">
        <f>IF(Registrering!$D90=$B$1,Registrering!$C90,"")</f>
        <v>Hege Lomheim</v>
      </c>
      <c r="E57" s="65" t="str">
        <f>IF(Registrering!$D90=$B$1,Registrering!$D90,"")</f>
        <v>Barn (tom 8.klasse)</v>
      </c>
      <c r="F57" s="66">
        <f>IF(ISTEXT(IF(Registrering!$D90=$B$1,Registrering!$E90,0)),0,IF(Registrering!$D90=$B$1,Registrering!$E90,0))</f>
        <v>276</v>
      </c>
      <c r="G57" s="66">
        <f>IF(IF(Registrering!$D90=$B$1,Registrering!$F90,"")=0,"",IF(Registrering!$D90=$B$1,Registrering!$F90,""))</f>
        <v>276</v>
      </c>
      <c r="H57" s="66">
        <f>IF(ISTEXT(IF(Registrering!$D90=$B$1,Registrering!$G90,0)),0,IF(Registrering!$D90=$B$1,Registrering!$G90,0))</f>
        <v>1</v>
      </c>
      <c r="I57" s="66">
        <f>IF(ISTEXT(IF(Registrering!$D90=$B$1,Registrering!$H90,0)),0,IF(Registrering!$D90=$B$1,Registrering!$H90,0))</f>
        <v>276</v>
      </c>
      <c r="J57" s="74" t="str">
        <f>IF(Registrering!$D56=$B$1,Registrering!$C56,"")</f>
        <v>Simon Ackefjord</v>
      </c>
      <c r="K57" s="7">
        <f t="shared" si="12"/>
        <v>1</v>
      </c>
      <c r="M57" s="63">
        <f t="shared" si="2"/>
        <v>3</v>
      </c>
      <c r="N57" s="64">
        <f>IF(Registrering!$D90=$B$1,Registrering!$B90,"")</f>
        <v>87</v>
      </c>
      <c r="O57" s="65" t="str">
        <f>IF(Registrering!$D90=$B$1,Registrering!$C90,"")</f>
        <v>Hege Lomheim</v>
      </c>
      <c r="P57" s="65" t="str">
        <f>IF(Registrering!$D90=$B$1,Registrering!$D90,"")</f>
        <v>Barn (tom 8.klasse)</v>
      </c>
      <c r="Q57" s="66">
        <f>IF(ISTEXT(IF(Registrering!$D90=$B$1,Registrering!$E90,0)),0,IF(Registrering!$D90=$B$1,Registrering!$E90,0))</f>
        <v>276</v>
      </c>
      <c r="R57" s="66">
        <f>IF(IF(Registrering!$D90=$B$1,Registrering!$F90,"")=0,"",IF(Registrering!$D90=$B$1,Registrering!$F90,""))</f>
        <v>276</v>
      </c>
      <c r="S57" s="66">
        <f>IF(ISTEXT(IF(Registrering!$D90=$B$1,Registrering!$G90,0)),0,IF(Registrering!$D90=$B$1,Registrering!$G90,0))</f>
        <v>1</v>
      </c>
      <c r="T57" s="66">
        <f>IF(ISTEXT(IF(Registrering!$D90=$B$1,Registrering!$H90,0)),0,IF(Registrering!$D90=$B$1,Registrering!$H90,0))</f>
        <v>276</v>
      </c>
      <c r="U57" s="74" t="str">
        <f>IF(Registrering!$D56=$B$1,Registrering!$C56,"")</f>
        <v>Simon Ackefjord</v>
      </c>
      <c r="V57" s="7">
        <f t="shared" si="13"/>
        <v>1</v>
      </c>
      <c r="X57" s="63">
        <f t="shared" si="4"/>
        <v>3</v>
      </c>
      <c r="Y57" s="64">
        <f>IF(Registrering!$D90=$B$1,Registrering!$B90,"")</f>
        <v>87</v>
      </c>
      <c r="Z57" s="65" t="str">
        <f>IF(Registrering!$D90=$B$1,Registrering!$C90,"")</f>
        <v>Hege Lomheim</v>
      </c>
      <c r="AA57" s="65" t="str">
        <f>IF(Registrering!$D90=$B$1,Registrering!$D90,"")</f>
        <v>Barn (tom 8.klasse)</v>
      </c>
      <c r="AB57" s="66">
        <f>IF(ISTEXT(IF(Registrering!$D90=$B$1,Registrering!$E90,0)),0,IF(Registrering!$D90=$B$1,Registrering!$E90,0))</f>
        <v>276</v>
      </c>
      <c r="AC57" s="66">
        <f>IF(IF(Registrering!$D90=$B$1,Registrering!$F90,"")=0,"",IF(Registrering!$D90=$B$1,Registrering!$F90,""))</f>
        <v>276</v>
      </c>
      <c r="AD57" s="66">
        <f>IF(ISTEXT(IF(Registrering!$D90=$B$1,Registrering!$G90,0)),0,IF(Registrering!$D90=$B$1,Registrering!$G90,0))</f>
        <v>1</v>
      </c>
      <c r="AE57" s="66">
        <f>IF(ISTEXT(IF(Registrering!$D90=$B$1,Registrering!$H90,0)),0,IF(Registrering!$D90=$B$1,Registrering!$H90,0))</f>
        <v>276</v>
      </c>
      <c r="AF57" s="74" t="str">
        <f>IF(Registrering!$D56=$B$1,Registrering!$C56,"")</f>
        <v>Simon Ackefjord</v>
      </c>
      <c r="AG57" s="7">
        <f t="shared" si="14"/>
        <v>1</v>
      </c>
      <c r="AJ57" s="63">
        <f t="shared" si="6"/>
        <v>3</v>
      </c>
      <c r="AK57" s="64">
        <f>IF(Registrering!$D90=$B$1,Registrering!$B90,"")</f>
        <v>87</v>
      </c>
      <c r="AL57" s="65" t="str">
        <f>IF(Registrering!$D90=$B$1,Registrering!$C90,"")</f>
        <v>Hege Lomheim</v>
      </c>
      <c r="AM57" s="65" t="str">
        <f>IF(Registrering!$D90=$B$1,Registrering!$D90,"")</f>
        <v>Barn (tom 8.klasse)</v>
      </c>
      <c r="AN57" s="66">
        <f>IF(ISTEXT(IF(Registrering!$D90=$B$1,Registrering!$E90,0)),0,IF(Registrering!$D90=$B$1,Registrering!$E90,0))</f>
        <v>276</v>
      </c>
      <c r="AO57" s="66">
        <f>IF(IF(Registrering!$D90=$B$1,Registrering!$F90,"")=0,"",IF(Registrering!$D90=$B$1,Registrering!$F90,""))</f>
        <v>276</v>
      </c>
      <c r="AP57" s="66">
        <f>IF(ISTEXT(IF(Registrering!$D90=$B$1,Registrering!$G90,0)),0,IF(Registrering!$D90=$B$1,Registrering!$G90,0))</f>
        <v>1</v>
      </c>
      <c r="AQ57" s="66">
        <f>IF(ISTEXT(IF(Registrering!$D90=$B$1,Registrering!$H90,0)),0,IF(Registrering!$D90=$B$1,Registrering!$H90,0))</f>
        <v>276</v>
      </c>
      <c r="AR57" s="74" t="str">
        <f>IF(Registrering!$D56=$B$1,Registrering!$C56,"")</f>
        <v>Simon Ackefjord</v>
      </c>
      <c r="AS57" s="7">
        <f t="shared" si="15"/>
        <v>1</v>
      </c>
    </row>
    <row r="58" spans="2:45" hidden="1" x14ac:dyDescent="0.25">
      <c r="B58" s="63">
        <f t="shared" si="0"/>
        <v>3</v>
      </c>
      <c r="C58" s="64" t="str">
        <f>IF(Registrering!$D57=$B$1,Registrering!$B57,"")</f>
        <v/>
      </c>
      <c r="D58" s="65" t="str">
        <f>IF(Registrering!$D57=$B$1,Registrering!$C57,"")</f>
        <v/>
      </c>
      <c r="E58" s="65" t="str">
        <f>IF(Registrering!$D57=$B$1,Registrering!$D57,"")</f>
        <v/>
      </c>
      <c r="F58" s="66">
        <f>IF(ISTEXT(IF(Registrering!$D57=$B$1,Registrering!$E57,0)),0,IF(Registrering!$D57=$B$1,Registrering!$E57,0))</f>
        <v>0</v>
      </c>
      <c r="G58" s="66" t="str">
        <f>IF(IF(Registrering!$D57=$B$1,Registrering!$F57,"")=0,"",IF(Registrering!$D57=$B$1,Registrering!$F57,""))</f>
        <v/>
      </c>
      <c r="H58" s="66">
        <f>IF(ISTEXT(IF(Registrering!$D57=$B$1,Registrering!$G57,0)),0,IF(Registrering!$D57=$B$1,Registrering!$G57,0))</f>
        <v>0</v>
      </c>
      <c r="I58" s="66">
        <f>IF(ISTEXT(IF(Registrering!$D57=$B$1,Registrering!$H57,0)),0,IF(Registrering!$D57=$B$1,Registrering!$H57,0))</f>
        <v>0</v>
      </c>
      <c r="J58" s="74" t="str">
        <f>IF(Registrering!$D57=$B$1,Registrering!$C57,"")</f>
        <v/>
      </c>
      <c r="K58" s="7">
        <f t="shared" si="12"/>
        <v>0</v>
      </c>
      <c r="M58" s="63">
        <f t="shared" si="2"/>
        <v>3</v>
      </c>
      <c r="N58" s="64" t="str">
        <f>IF(Registrering!$D57=$B$1,Registrering!$B57,"")</f>
        <v/>
      </c>
      <c r="O58" s="65" t="str">
        <f>IF(Registrering!$D57=$B$1,Registrering!$C57,"")</f>
        <v/>
      </c>
      <c r="P58" s="65" t="str">
        <f>IF(Registrering!$D57=$B$1,Registrering!$D57,"")</f>
        <v/>
      </c>
      <c r="Q58" s="66">
        <f>IF(ISTEXT(IF(Registrering!$D57=$B$1,Registrering!$E57,0)),0,IF(Registrering!$D57=$B$1,Registrering!$E57,0))</f>
        <v>0</v>
      </c>
      <c r="R58" s="66" t="str">
        <f>IF(IF(Registrering!$D57=$B$1,Registrering!$F57,"")=0,"",IF(Registrering!$D57=$B$1,Registrering!$F57,""))</f>
        <v/>
      </c>
      <c r="S58" s="66">
        <f>IF(ISTEXT(IF(Registrering!$D57=$B$1,Registrering!$G57,0)),0,IF(Registrering!$D57=$B$1,Registrering!$G57,0))</f>
        <v>0</v>
      </c>
      <c r="T58" s="66">
        <f>IF(ISTEXT(IF(Registrering!$D57=$B$1,Registrering!$H57,0)),0,IF(Registrering!$D57=$B$1,Registrering!$H57,0))</f>
        <v>0</v>
      </c>
      <c r="U58" s="74" t="str">
        <f>IF(Registrering!$D57=$B$1,Registrering!$C57,"")</f>
        <v/>
      </c>
      <c r="V58" s="7">
        <f t="shared" si="13"/>
        <v>0</v>
      </c>
      <c r="X58" s="63">
        <f t="shared" si="4"/>
        <v>3</v>
      </c>
      <c r="Y58" s="64" t="str">
        <f>IF(Registrering!$D57=$B$1,Registrering!$B57,"")</f>
        <v/>
      </c>
      <c r="Z58" s="65" t="str">
        <f>IF(Registrering!$D57=$B$1,Registrering!$C57,"")</f>
        <v/>
      </c>
      <c r="AA58" s="65" t="str">
        <f>IF(Registrering!$D57=$B$1,Registrering!$D57,"")</f>
        <v/>
      </c>
      <c r="AB58" s="66">
        <f>IF(ISTEXT(IF(Registrering!$D57=$B$1,Registrering!$E57,0)),0,IF(Registrering!$D57=$B$1,Registrering!$E57,0))</f>
        <v>0</v>
      </c>
      <c r="AC58" s="66" t="str">
        <f>IF(IF(Registrering!$D57=$B$1,Registrering!$F57,"")=0,"",IF(Registrering!$D57=$B$1,Registrering!$F57,""))</f>
        <v/>
      </c>
      <c r="AD58" s="66">
        <f>IF(ISTEXT(IF(Registrering!$D57=$B$1,Registrering!$G57,0)),0,IF(Registrering!$D57=$B$1,Registrering!$G57,0))</f>
        <v>0</v>
      </c>
      <c r="AE58" s="66">
        <f>IF(ISTEXT(IF(Registrering!$D57=$B$1,Registrering!$H57,0)),0,IF(Registrering!$D57=$B$1,Registrering!$H57,0))</f>
        <v>0</v>
      </c>
      <c r="AF58" s="74" t="str">
        <f>IF(Registrering!$D57=$B$1,Registrering!$C57,"")</f>
        <v/>
      </c>
      <c r="AG58" s="7">
        <f t="shared" si="14"/>
        <v>0</v>
      </c>
      <c r="AJ58" s="63">
        <f t="shared" si="6"/>
        <v>3</v>
      </c>
      <c r="AK58" s="64" t="str">
        <f>IF(Registrering!$D57=$B$1,Registrering!$B57,"")</f>
        <v/>
      </c>
      <c r="AL58" s="65" t="str">
        <f>IF(Registrering!$D57=$B$1,Registrering!$C57,"")</f>
        <v/>
      </c>
      <c r="AM58" s="65" t="str">
        <f>IF(Registrering!$D57=$B$1,Registrering!$D57,"")</f>
        <v/>
      </c>
      <c r="AN58" s="66">
        <f>IF(ISTEXT(IF(Registrering!$D57=$B$1,Registrering!$E57,0)),0,IF(Registrering!$D57=$B$1,Registrering!$E57,0))</f>
        <v>0</v>
      </c>
      <c r="AO58" s="66" t="str">
        <f>IF(IF(Registrering!$D57=$B$1,Registrering!$F57,"")=0,"",IF(Registrering!$D57=$B$1,Registrering!$F57,""))</f>
        <v/>
      </c>
      <c r="AP58" s="66">
        <f>IF(ISTEXT(IF(Registrering!$D57=$B$1,Registrering!$G57,0)),0,IF(Registrering!$D57=$B$1,Registrering!$G57,0))</f>
        <v>0</v>
      </c>
      <c r="AQ58" s="66">
        <f>IF(ISTEXT(IF(Registrering!$D57=$B$1,Registrering!$H57,0)),0,IF(Registrering!$D57=$B$1,Registrering!$H57,0))</f>
        <v>0</v>
      </c>
      <c r="AR58" s="74" t="str">
        <f>IF(Registrering!$D57=$B$1,Registrering!$C57,"")</f>
        <v/>
      </c>
      <c r="AS58" s="7">
        <f t="shared" si="15"/>
        <v>0</v>
      </c>
    </row>
    <row r="59" spans="2:45" hidden="1" x14ac:dyDescent="0.25">
      <c r="B59" s="63">
        <f t="shared" si="0"/>
        <v>3</v>
      </c>
      <c r="C59" s="64" t="str">
        <f>IF(Registrering!$D58=$B$1,Registrering!$B58,"")</f>
        <v/>
      </c>
      <c r="D59" s="65" t="str">
        <f>IF(Registrering!$D58=$B$1,Registrering!$C58,"")</f>
        <v/>
      </c>
      <c r="E59" s="65" t="str">
        <f>IF(Registrering!$D58=$B$1,Registrering!$D58,"")</f>
        <v/>
      </c>
      <c r="F59" s="66">
        <f>IF(ISTEXT(IF(Registrering!$D58=$B$1,Registrering!$E58,0)),0,IF(Registrering!$D58=$B$1,Registrering!$E58,0))</f>
        <v>0</v>
      </c>
      <c r="G59" s="66" t="str">
        <f>IF(IF(Registrering!$D58=$B$1,Registrering!$F58,"")=0,"",IF(Registrering!$D58=$B$1,Registrering!$F58,""))</f>
        <v/>
      </c>
      <c r="H59" s="66">
        <f>IF(ISTEXT(IF(Registrering!$D58=$B$1,Registrering!$G58,0)),0,IF(Registrering!$D58=$B$1,Registrering!$G58,0))</f>
        <v>0</v>
      </c>
      <c r="I59" s="66">
        <f>IF(ISTEXT(IF(Registrering!$D58=$B$1,Registrering!$H58,0)),0,IF(Registrering!$D58=$B$1,Registrering!$H58,0))</f>
        <v>0</v>
      </c>
      <c r="J59" s="74" t="str">
        <f>IF(Registrering!$D58=$B$1,Registrering!$C58,"")</f>
        <v/>
      </c>
      <c r="K59" s="7">
        <f t="shared" si="12"/>
        <v>0</v>
      </c>
      <c r="M59" s="63">
        <f t="shared" si="2"/>
        <v>3</v>
      </c>
      <c r="N59" s="64" t="str">
        <f>IF(Registrering!$D58=$B$1,Registrering!$B58,"")</f>
        <v/>
      </c>
      <c r="O59" s="65" t="str">
        <f>IF(Registrering!$D58=$B$1,Registrering!$C58,"")</f>
        <v/>
      </c>
      <c r="P59" s="65" t="str">
        <f>IF(Registrering!$D58=$B$1,Registrering!$D58,"")</f>
        <v/>
      </c>
      <c r="Q59" s="66">
        <f>IF(ISTEXT(IF(Registrering!$D58=$B$1,Registrering!$E58,0)),0,IF(Registrering!$D58=$B$1,Registrering!$E58,0))</f>
        <v>0</v>
      </c>
      <c r="R59" s="66" t="str">
        <f>IF(IF(Registrering!$D58=$B$1,Registrering!$F58,"")=0,"",IF(Registrering!$D58=$B$1,Registrering!$F58,""))</f>
        <v/>
      </c>
      <c r="S59" s="66">
        <f>IF(ISTEXT(IF(Registrering!$D58=$B$1,Registrering!$G58,0)),0,IF(Registrering!$D58=$B$1,Registrering!$G58,0))</f>
        <v>0</v>
      </c>
      <c r="T59" s="66">
        <f>IF(ISTEXT(IF(Registrering!$D58=$B$1,Registrering!$H58,0)),0,IF(Registrering!$D58=$B$1,Registrering!$H58,0))</f>
        <v>0</v>
      </c>
      <c r="U59" s="74" t="str">
        <f>IF(Registrering!$D58=$B$1,Registrering!$C58,"")</f>
        <v/>
      </c>
      <c r="V59" s="7">
        <f t="shared" si="13"/>
        <v>0</v>
      </c>
      <c r="X59" s="63">
        <f t="shared" si="4"/>
        <v>3</v>
      </c>
      <c r="Y59" s="64" t="str">
        <f>IF(Registrering!$D58=$B$1,Registrering!$B58,"")</f>
        <v/>
      </c>
      <c r="Z59" s="65" t="str">
        <f>IF(Registrering!$D58=$B$1,Registrering!$C58,"")</f>
        <v/>
      </c>
      <c r="AA59" s="65" t="str">
        <f>IF(Registrering!$D58=$B$1,Registrering!$D58,"")</f>
        <v/>
      </c>
      <c r="AB59" s="66">
        <f>IF(ISTEXT(IF(Registrering!$D58=$B$1,Registrering!$E58,0)),0,IF(Registrering!$D58=$B$1,Registrering!$E58,0))</f>
        <v>0</v>
      </c>
      <c r="AC59" s="66" t="str">
        <f>IF(IF(Registrering!$D58=$B$1,Registrering!$F58,"")=0,"",IF(Registrering!$D58=$B$1,Registrering!$F58,""))</f>
        <v/>
      </c>
      <c r="AD59" s="66">
        <f>IF(ISTEXT(IF(Registrering!$D58=$B$1,Registrering!$G58,0)),0,IF(Registrering!$D58=$B$1,Registrering!$G58,0))</f>
        <v>0</v>
      </c>
      <c r="AE59" s="66">
        <f>IF(ISTEXT(IF(Registrering!$D58=$B$1,Registrering!$H58,0)),0,IF(Registrering!$D58=$B$1,Registrering!$H58,0))</f>
        <v>0</v>
      </c>
      <c r="AF59" s="74" t="str">
        <f>IF(Registrering!$D58=$B$1,Registrering!$C58,"")</f>
        <v/>
      </c>
      <c r="AG59" s="7">
        <f t="shared" si="14"/>
        <v>0</v>
      </c>
      <c r="AJ59" s="63">
        <f t="shared" si="6"/>
        <v>3</v>
      </c>
      <c r="AK59" s="64" t="str">
        <f>IF(Registrering!$D58=$B$1,Registrering!$B58,"")</f>
        <v/>
      </c>
      <c r="AL59" s="65" t="str">
        <f>IF(Registrering!$D58=$B$1,Registrering!$C58,"")</f>
        <v/>
      </c>
      <c r="AM59" s="65" t="str">
        <f>IF(Registrering!$D58=$B$1,Registrering!$D58,"")</f>
        <v/>
      </c>
      <c r="AN59" s="66">
        <f>IF(ISTEXT(IF(Registrering!$D58=$B$1,Registrering!$E58,0)),0,IF(Registrering!$D58=$B$1,Registrering!$E58,0))</f>
        <v>0</v>
      </c>
      <c r="AO59" s="66" t="str">
        <f>IF(IF(Registrering!$D58=$B$1,Registrering!$F58,"")=0,"",IF(Registrering!$D58=$B$1,Registrering!$F58,""))</f>
        <v/>
      </c>
      <c r="AP59" s="66">
        <f>IF(ISTEXT(IF(Registrering!$D58=$B$1,Registrering!$G58,0)),0,IF(Registrering!$D58=$B$1,Registrering!$G58,0))</f>
        <v>0</v>
      </c>
      <c r="AQ59" s="66">
        <f>IF(ISTEXT(IF(Registrering!$D58=$B$1,Registrering!$H58,0)),0,IF(Registrering!$D58=$B$1,Registrering!$H58,0))</f>
        <v>0</v>
      </c>
      <c r="AR59" s="74" t="str">
        <f>IF(Registrering!$D58=$B$1,Registrering!$C58,"")</f>
        <v/>
      </c>
      <c r="AS59" s="7">
        <f t="shared" si="15"/>
        <v>0</v>
      </c>
    </row>
    <row r="60" spans="2:45" hidden="1" x14ac:dyDescent="0.25">
      <c r="B60" s="63">
        <f t="shared" si="0"/>
        <v>3</v>
      </c>
      <c r="C60" s="64" t="str">
        <f>IF(Registrering!$D59=$B$1,Registrering!$B59,"")</f>
        <v/>
      </c>
      <c r="D60" s="65" t="str">
        <f>IF(Registrering!$D59=$B$1,Registrering!$C59,"")</f>
        <v/>
      </c>
      <c r="E60" s="65" t="str">
        <f>IF(Registrering!$D59=$B$1,Registrering!$D59,"")</f>
        <v/>
      </c>
      <c r="F60" s="66">
        <f>IF(ISTEXT(IF(Registrering!$D59=$B$1,Registrering!$E59,0)),0,IF(Registrering!$D59=$B$1,Registrering!$E59,0))</f>
        <v>0</v>
      </c>
      <c r="G60" s="66" t="str">
        <f>IF(IF(Registrering!$D59=$B$1,Registrering!$F59,"")=0,"",IF(Registrering!$D59=$B$1,Registrering!$F59,""))</f>
        <v/>
      </c>
      <c r="H60" s="66">
        <f>IF(ISTEXT(IF(Registrering!$D59=$B$1,Registrering!$G59,0)),0,IF(Registrering!$D59=$B$1,Registrering!$G59,0))</f>
        <v>0</v>
      </c>
      <c r="I60" s="66">
        <f>IF(ISTEXT(IF(Registrering!$D59=$B$1,Registrering!$H59,0)),0,IF(Registrering!$D59=$B$1,Registrering!$H59,0))</f>
        <v>0</v>
      </c>
      <c r="J60" s="74" t="str">
        <f>IF(Registrering!$D59=$B$1,Registrering!$C59,"")</f>
        <v/>
      </c>
      <c r="K60" s="7">
        <f t="shared" si="12"/>
        <v>0</v>
      </c>
      <c r="M60" s="63">
        <f t="shared" si="2"/>
        <v>3</v>
      </c>
      <c r="N60" s="64" t="str">
        <f>IF(Registrering!$D59=$B$1,Registrering!$B59,"")</f>
        <v/>
      </c>
      <c r="O60" s="65" t="str">
        <f>IF(Registrering!$D59=$B$1,Registrering!$C59,"")</f>
        <v/>
      </c>
      <c r="P60" s="65" t="str">
        <f>IF(Registrering!$D59=$B$1,Registrering!$D59,"")</f>
        <v/>
      </c>
      <c r="Q60" s="66">
        <f>IF(ISTEXT(IF(Registrering!$D59=$B$1,Registrering!$E59,0)),0,IF(Registrering!$D59=$B$1,Registrering!$E59,0))</f>
        <v>0</v>
      </c>
      <c r="R60" s="66" t="str">
        <f>IF(IF(Registrering!$D59=$B$1,Registrering!$F59,"")=0,"",IF(Registrering!$D59=$B$1,Registrering!$F59,""))</f>
        <v/>
      </c>
      <c r="S60" s="66">
        <f>IF(ISTEXT(IF(Registrering!$D59=$B$1,Registrering!$G59,0)),0,IF(Registrering!$D59=$B$1,Registrering!$G59,0))</f>
        <v>0</v>
      </c>
      <c r="T60" s="66">
        <f>IF(ISTEXT(IF(Registrering!$D59=$B$1,Registrering!$H59,0)),0,IF(Registrering!$D59=$B$1,Registrering!$H59,0))</f>
        <v>0</v>
      </c>
      <c r="U60" s="74" t="str">
        <f>IF(Registrering!$D59=$B$1,Registrering!$C59,"")</f>
        <v/>
      </c>
      <c r="V60" s="7">
        <f t="shared" si="13"/>
        <v>0</v>
      </c>
      <c r="X60" s="63">
        <f t="shared" si="4"/>
        <v>3</v>
      </c>
      <c r="Y60" s="64" t="str">
        <f>IF(Registrering!$D59=$B$1,Registrering!$B59,"")</f>
        <v/>
      </c>
      <c r="Z60" s="65" t="str">
        <f>IF(Registrering!$D59=$B$1,Registrering!$C59,"")</f>
        <v/>
      </c>
      <c r="AA60" s="65" t="str">
        <f>IF(Registrering!$D59=$B$1,Registrering!$D59,"")</f>
        <v/>
      </c>
      <c r="AB60" s="66">
        <f>IF(ISTEXT(IF(Registrering!$D59=$B$1,Registrering!$E59,0)),0,IF(Registrering!$D59=$B$1,Registrering!$E59,0))</f>
        <v>0</v>
      </c>
      <c r="AC60" s="66" t="str">
        <f>IF(IF(Registrering!$D59=$B$1,Registrering!$F59,"")=0,"",IF(Registrering!$D59=$B$1,Registrering!$F59,""))</f>
        <v/>
      </c>
      <c r="AD60" s="66">
        <f>IF(ISTEXT(IF(Registrering!$D59=$B$1,Registrering!$G59,0)),0,IF(Registrering!$D59=$B$1,Registrering!$G59,0))</f>
        <v>0</v>
      </c>
      <c r="AE60" s="66">
        <f>IF(ISTEXT(IF(Registrering!$D59=$B$1,Registrering!$H59,0)),0,IF(Registrering!$D59=$B$1,Registrering!$H59,0))</f>
        <v>0</v>
      </c>
      <c r="AF60" s="74" t="str">
        <f>IF(Registrering!$D59=$B$1,Registrering!$C59,"")</f>
        <v/>
      </c>
      <c r="AG60" s="7">
        <f t="shared" si="14"/>
        <v>0</v>
      </c>
      <c r="AJ60" s="63">
        <f t="shared" si="6"/>
        <v>3</v>
      </c>
      <c r="AK60" s="64" t="str">
        <f>IF(Registrering!$D59=$B$1,Registrering!$B59,"")</f>
        <v/>
      </c>
      <c r="AL60" s="65" t="str">
        <f>IF(Registrering!$D59=$B$1,Registrering!$C59,"")</f>
        <v/>
      </c>
      <c r="AM60" s="65" t="str">
        <f>IF(Registrering!$D59=$B$1,Registrering!$D59,"")</f>
        <v/>
      </c>
      <c r="AN60" s="66">
        <f>IF(ISTEXT(IF(Registrering!$D59=$B$1,Registrering!$E59,0)),0,IF(Registrering!$D59=$B$1,Registrering!$E59,0))</f>
        <v>0</v>
      </c>
      <c r="AO60" s="66" t="str">
        <f>IF(IF(Registrering!$D59=$B$1,Registrering!$F59,"")=0,"",IF(Registrering!$D59=$B$1,Registrering!$F59,""))</f>
        <v/>
      </c>
      <c r="AP60" s="66">
        <f>IF(ISTEXT(IF(Registrering!$D59=$B$1,Registrering!$G59,0)),0,IF(Registrering!$D59=$B$1,Registrering!$G59,0))</f>
        <v>0</v>
      </c>
      <c r="AQ60" s="66">
        <f>IF(ISTEXT(IF(Registrering!$D59=$B$1,Registrering!$H59,0)),0,IF(Registrering!$D59=$B$1,Registrering!$H59,0))</f>
        <v>0</v>
      </c>
      <c r="AR60" s="74" t="str">
        <f>IF(Registrering!$D59=$B$1,Registrering!$C59,"")</f>
        <v/>
      </c>
      <c r="AS60" s="7">
        <f t="shared" si="15"/>
        <v>0</v>
      </c>
    </row>
    <row r="61" spans="2:45" hidden="1" x14ac:dyDescent="0.25">
      <c r="B61" s="63">
        <f t="shared" si="0"/>
        <v>3</v>
      </c>
      <c r="C61" s="64" t="str">
        <f>IF(Registrering!$D60=$B$1,Registrering!$B60,"")</f>
        <v/>
      </c>
      <c r="D61" s="65" t="str">
        <f>IF(Registrering!$D60=$B$1,Registrering!$C60,"")</f>
        <v/>
      </c>
      <c r="E61" s="65" t="str">
        <f>IF(Registrering!$D60=$B$1,Registrering!$D60,"")</f>
        <v/>
      </c>
      <c r="F61" s="66">
        <f>IF(ISTEXT(IF(Registrering!$D60=$B$1,Registrering!$E60,0)),0,IF(Registrering!$D60=$B$1,Registrering!$E60,0))</f>
        <v>0</v>
      </c>
      <c r="G61" s="66" t="str">
        <f>IF(IF(Registrering!$D60=$B$1,Registrering!$F60,"")=0,"",IF(Registrering!$D60=$B$1,Registrering!$F60,""))</f>
        <v/>
      </c>
      <c r="H61" s="66">
        <f>IF(ISTEXT(IF(Registrering!$D60=$B$1,Registrering!$G60,0)),0,IF(Registrering!$D60=$B$1,Registrering!$G60,0))</f>
        <v>0</v>
      </c>
      <c r="I61" s="66">
        <f>IF(ISTEXT(IF(Registrering!$D60=$B$1,Registrering!$H60,0)),0,IF(Registrering!$D60=$B$1,Registrering!$H60,0))</f>
        <v>0</v>
      </c>
      <c r="J61" s="74" t="str">
        <f>IF(Registrering!$D60=$B$1,Registrering!$C60,"")</f>
        <v/>
      </c>
      <c r="K61" s="7">
        <f t="shared" si="12"/>
        <v>0</v>
      </c>
      <c r="M61" s="63">
        <f t="shared" si="2"/>
        <v>3</v>
      </c>
      <c r="N61" s="64" t="str">
        <f>IF(Registrering!$D60=$B$1,Registrering!$B60,"")</f>
        <v/>
      </c>
      <c r="O61" s="65" t="str">
        <f>IF(Registrering!$D60=$B$1,Registrering!$C60,"")</f>
        <v/>
      </c>
      <c r="P61" s="65" t="str">
        <f>IF(Registrering!$D60=$B$1,Registrering!$D60,"")</f>
        <v/>
      </c>
      <c r="Q61" s="66">
        <f>IF(ISTEXT(IF(Registrering!$D60=$B$1,Registrering!$E60,0)),0,IF(Registrering!$D60=$B$1,Registrering!$E60,0))</f>
        <v>0</v>
      </c>
      <c r="R61" s="66" t="str">
        <f>IF(IF(Registrering!$D60=$B$1,Registrering!$F60,"")=0,"",IF(Registrering!$D60=$B$1,Registrering!$F60,""))</f>
        <v/>
      </c>
      <c r="S61" s="66">
        <f>IF(ISTEXT(IF(Registrering!$D60=$B$1,Registrering!$G60,0)),0,IF(Registrering!$D60=$B$1,Registrering!$G60,0))</f>
        <v>0</v>
      </c>
      <c r="T61" s="66">
        <f>IF(ISTEXT(IF(Registrering!$D60=$B$1,Registrering!$H60,0)),0,IF(Registrering!$D60=$B$1,Registrering!$H60,0))</f>
        <v>0</v>
      </c>
      <c r="U61" s="74" t="str">
        <f>IF(Registrering!$D60=$B$1,Registrering!$C60,"")</f>
        <v/>
      </c>
      <c r="V61" s="7">
        <f t="shared" si="13"/>
        <v>0</v>
      </c>
      <c r="X61" s="63">
        <f t="shared" si="4"/>
        <v>3</v>
      </c>
      <c r="Y61" s="64" t="str">
        <f>IF(Registrering!$D60=$B$1,Registrering!$B60,"")</f>
        <v/>
      </c>
      <c r="Z61" s="65" t="str">
        <f>IF(Registrering!$D60=$B$1,Registrering!$C60,"")</f>
        <v/>
      </c>
      <c r="AA61" s="65" t="str">
        <f>IF(Registrering!$D60=$B$1,Registrering!$D60,"")</f>
        <v/>
      </c>
      <c r="AB61" s="66">
        <f>IF(ISTEXT(IF(Registrering!$D60=$B$1,Registrering!$E60,0)),0,IF(Registrering!$D60=$B$1,Registrering!$E60,0))</f>
        <v>0</v>
      </c>
      <c r="AC61" s="66" t="str">
        <f>IF(IF(Registrering!$D60=$B$1,Registrering!$F60,"")=0,"",IF(Registrering!$D60=$B$1,Registrering!$F60,""))</f>
        <v/>
      </c>
      <c r="AD61" s="66">
        <f>IF(ISTEXT(IF(Registrering!$D60=$B$1,Registrering!$G60,0)),0,IF(Registrering!$D60=$B$1,Registrering!$G60,0))</f>
        <v>0</v>
      </c>
      <c r="AE61" s="66">
        <f>IF(ISTEXT(IF(Registrering!$D60=$B$1,Registrering!$H60,0)),0,IF(Registrering!$D60=$B$1,Registrering!$H60,0))</f>
        <v>0</v>
      </c>
      <c r="AF61" s="74" t="str">
        <f>IF(Registrering!$D60=$B$1,Registrering!$C60,"")</f>
        <v/>
      </c>
      <c r="AG61" s="7">
        <f t="shared" si="14"/>
        <v>0</v>
      </c>
      <c r="AJ61" s="63">
        <f t="shared" si="6"/>
        <v>3</v>
      </c>
      <c r="AK61" s="64" t="str">
        <f>IF(Registrering!$D60=$B$1,Registrering!$B60,"")</f>
        <v/>
      </c>
      <c r="AL61" s="65" t="str">
        <f>IF(Registrering!$D60=$B$1,Registrering!$C60,"")</f>
        <v/>
      </c>
      <c r="AM61" s="65" t="str">
        <f>IF(Registrering!$D60=$B$1,Registrering!$D60,"")</f>
        <v/>
      </c>
      <c r="AN61" s="66">
        <f>IF(ISTEXT(IF(Registrering!$D60=$B$1,Registrering!$E60,0)),0,IF(Registrering!$D60=$B$1,Registrering!$E60,0))</f>
        <v>0</v>
      </c>
      <c r="AO61" s="66" t="str">
        <f>IF(IF(Registrering!$D60=$B$1,Registrering!$F60,"")=0,"",IF(Registrering!$D60=$B$1,Registrering!$F60,""))</f>
        <v/>
      </c>
      <c r="AP61" s="66">
        <f>IF(ISTEXT(IF(Registrering!$D60=$B$1,Registrering!$G60,0)),0,IF(Registrering!$D60=$B$1,Registrering!$G60,0))</f>
        <v>0</v>
      </c>
      <c r="AQ61" s="66">
        <f>IF(ISTEXT(IF(Registrering!$D60=$B$1,Registrering!$H60,0)),0,IF(Registrering!$D60=$B$1,Registrering!$H60,0))</f>
        <v>0</v>
      </c>
      <c r="AR61" s="74" t="str">
        <f>IF(Registrering!$D60=$B$1,Registrering!$C60,"")</f>
        <v/>
      </c>
      <c r="AS61" s="7">
        <f t="shared" si="15"/>
        <v>0</v>
      </c>
    </row>
    <row r="62" spans="2:45" hidden="1" x14ac:dyDescent="0.25">
      <c r="B62" s="63">
        <f t="shared" si="0"/>
        <v>3</v>
      </c>
      <c r="C62" s="64" t="str">
        <f>IF(Registrering!$D61=$B$1,Registrering!$B61,"")</f>
        <v/>
      </c>
      <c r="D62" s="65" t="str">
        <f>IF(Registrering!$D61=$B$1,Registrering!$C61,"")</f>
        <v/>
      </c>
      <c r="E62" s="65" t="str">
        <f>IF(Registrering!$D61=$B$1,Registrering!$D61,"")</f>
        <v/>
      </c>
      <c r="F62" s="66">
        <f>IF(ISTEXT(IF(Registrering!$D61=$B$1,Registrering!$E61,0)),0,IF(Registrering!$D61=$B$1,Registrering!$E61,0))</f>
        <v>0</v>
      </c>
      <c r="G62" s="66" t="str">
        <f>IF(IF(Registrering!$D61=$B$1,Registrering!$F61,"")=0,"",IF(Registrering!$D61=$B$1,Registrering!$F61,""))</f>
        <v/>
      </c>
      <c r="H62" s="66">
        <f>IF(ISTEXT(IF(Registrering!$D61=$B$1,Registrering!$G61,0)),0,IF(Registrering!$D61=$B$1,Registrering!$G61,0))</f>
        <v>0</v>
      </c>
      <c r="I62" s="66">
        <f>IF(ISTEXT(IF(Registrering!$D61=$B$1,Registrering!$H61,0)),0,IF(Registrering!$D61=$B$1,Registrering!$H61,0))</f>
        <v>0</v>
      </c>
      <c r="J62" s="74" t="str">
        <f>IF(Registrering!$D61=$B$1,Registrering!$C61,"")</f>
        <v/>
      </c>
      <c r="K62" s="7">
        <f t="shared" si="12"/>
        <v>0</v>
      </c>
      <c r="M62" s="63">
        <f t="shared" si="2"/>
        <v>3</v>
      </c>
      <c r="N62" s="64" t="str">
        <f>IF(Registrering!$D61=$B$1,Registrering!$B61,"")</f>
        <v/>
      </c>
      <c r="O62" s="65" t="str">
        <f>IF(Registrering!$D61=$B$1,Registrering!$C61,"")</f>
        <v/>
      </c>
      <c r="P62" s="65" t="str">
        <f>IF(Registrering!$D61=$B$1,Registrering!$D61,"")</f>
        <v/>
      </c>
      <c r="Q62" s="66">
        <f>IF(ISTEXT(IF(Registrering!$D61=$B$1,Registrering!$E61,0)),0,IF(Registrering!$D61=$B$1,Registrering!$E61,0))</f>
        <v>0</v>
      </c>
      <c r="R62" s="66" t="str">
        <f>IF(IF(Registrering!$D61=$B$1,Registrering!$F61,"")=0,"",IF(Registrering!$D61=$B$1,Registrering!$F61,""))</f>
        <v/>
      </c>
      <c r="S62" s="66">
        <f>IF(ISTEXT(IF(Registrering!$D61=$B$1,Registrering!$G61,0)),0,IF(Registrering!$D61=$B$1,Registrering!$G61,0))</f>
        <v>0</v>
      </c>
      <c r="T62" s="66">
        <f>IF(ISTEXT(IF(Registrering!$D61=$B$1,Registrering!$H61,0)),0,IF(Registrering!$D61=$B$1,Registrering!$H61,0))</f>
        <v>0</v>
      </c>
      <c r="U62" s="74" t="str">
        <f>IF(Registrering!$D61=$B$1,Registrering!$C61,"")</f>
        <v/>
      </c>
      <c r="V62" s="7">
        <f t="shared" si="13"/>
        <v>0</v>
      </c>
      <c r="X62" s="63">
        <f t="shared" si="4"/>
        <v>3</v>
      </c>
      <c r="Y62" s="64" t="str">
        <f>IF(Registrering!$D61=$B$1,Registrering!$B61,"")</f>
        <v/>
      </c>
      <c r="Z62" s="65" t="str">
        <f>IF(Registrering!$D61=$B$1,Registrering!$C61,"")</f>
        <v/>
      </c>
      <c r="AA62" s="65" t="str">
        <f>IF(Registrering!$D61=$B$1,Registrering!$D61,"")</f>
        <v/>
      </c>
      <c r="AB62" s="66">
        <f>IF(ISTEXT(IF(Registrering!$D61=$B$1,Registrering!$E61,0)),0,IF(Registrering!$D61=$B$1,Registrering!$E61,0))</f>
        <v>0</v>
      </c>
      <c r="AC62" s="66" t="str">
        <f>IF(IF(Registrering!$D61=$B$1,Registrering!$F61,"")=0,"",IF(Registrering!$D61=$B$1,Registrering!$F61,""))</f>
        <v/>
      </c>
      <c r="AD62" s="66">
        <f>IF(ISTEXT(IF(Registrering!$D61=$B$1,Registrering!$G61,0)),0,IF(Registrering!$D61=$B$1,Registrering!$G61,0))</f>
        <v>0</v>
      </c>
      <c r="AE62" s="66">
        <f>IF(ISTEXT(IF(Registrering!$D61=$B$1,Registrering!$H61,0)),0,IF(Registrering!$D61=$B$1,Registrering!$H61,0))</f>
        <v>0</v>
      </c>
      <c r="AF62" s="74" t="str">
        <f>IF(Registrering!$D61=$B$1,Registrering!$C61,"")</f>
        <v/>
      </c>
      <c r="AG62" s="7">
        <f t="shared" si="14"/>
        <v>0</v>
      </c>
      <c r="AJ62" s="63">
        <f t="shared" si="6"/>
        <v>3</v>
      </c>
      <c r="AK62" s="64" t="str">
        <f>IF(Registrering!$D61=$B$1,Registrering!$B61,"")</f>
        <v/>
      </c>
      <c r="AL62" s="65" t="str">
        <f>IF(Registrering!$D61=$B$1,Registrering!$C61,"")</f>
        <v/>
      </c>
      <c r="AM62" s="65" t="str">
        <f>IF(Registrering!$D61=$B$1,Registrering!$D61,"")</f>
        <v/>
      </c>
      <c r="AN62" s="66">
        <f>IF(ISTEXT(IF(Registrering!$D61=$B$1,Registrering!$E61,0)),0,IF(Registrering!$D61=$B$1,Registrering!$E61,0))</f>
        <v>0</v>
      </c>
      <c r="AO62" s="66" t="str">
        <f>IF(IF(Registrering!$D61=$B$1,Registrering!$F61,"")=0,"",IF(Registrering!$D61=$B$1,Registrering!$F61,""))</f>
        <v/>
      </c>
      <c r="AP62" s="66">
        <f>IF(ISTEXT(IF(Registrering!$D61=$B$1,Registrering!$G61,0)),0,IF(Registrering!$D61=$B$1,Registrering!$G61,0))</f>
        <v>0</v>
      </c>
      <c r="AQ62" s="66">
        <f>IF(ISTEXT(IF(Registrering!$D61=$B$1,Registrering!$H61,0)),0,IF(Registrering!$D61=$B$1,Registrering!$H61,0))</f>
        <v>0</v>
      </c>
      <c r="AR62" s="74" t="str">
        <f>IF(Registrering!$D61=$B$1,Registrering!$C61,"")</f>
        <v/>
      </c>
      <c r="AS62" s="7">
        <f t="shared" si="15"/>
        <v>0</v>
      </c>
    </row>
    <row r="63" spans="2:45" hidden="1" x14ac:dyDescent="0.25">
      <c r="B63" s="63">
        <f t="shared" si="0"/>
        <v>3</v>
      </c>
      <c r="C63" s="64" t="str">
        <f>IF(Registrering!$D62=$B$1,Registrering!$B62,"")</f>
        <v/>
      </c>
      <c r="D63" s="65" t="str">
        <f>IF(Registrering!$D62=$B$1,Registrering!$C62,"")</f>
        <v/>
      </c>
      <c r="E63" s="65" t="str">
        <f>IF(Registrering!$D62=$B$1,Registrering!$D62,"")</f>
        <v/>
      </c>
      <c r="F63" s="66">
        <f>IF(ISTEXT(IF(Registrering!$D62=$B$1,Registrering!$E62,0)),0,IF(Registrering!$D62=$B$1,Registrering!$E62,0))</f>
        <v>0</v>
      </c>
      <c r="G63" s="66" t="str">
        <f>IF(IF(Registrering!$D62=$B$1,Registrering!$F62,"")=0,"",IF(Registrering!$D62=$B$1,Registrering!$F62,""))</f>
        <v/>
      </c>
      <c r="H63" s="66">
        <f>IF(ISTEXT(IF(Registrering!$D62=$B$1,Registrering!$G62,0)),0,IF(Registrering!$D62=$B$1,Registrering!$G62,0))</f>
        <v>0</v>
      </c>
      <c r="I63" s="66">
        <f>IF(ISTEXT(IF(Registrering!$D62=$B$1,Registrering!$H62,0)),0,IF(Registrering!$D62=$B$1,Registrering!$H62,0))</f>
        <v>0</v>
      </c>
      <c r="J63" s="74" t="str">
        <f>IF(Registrering!$D62=$B$1,Registrering!$C62,"")</f>
        <v/>
      </c>
      <c r="K63" s="7">
        <f t="shared" si="12"/>
        <v>0</v>
      </c>
      <c r="M63" s="63">
        <f t="shared" si="2"/>
        <v>3</v>
      </c>
      <c r="N63" s="64" t="str">
        <f>IF(Registrering!$D62=$B$1,Registrering!$B62,"")</f>
        <v/>
      </c>
      <c r="O63" s="65" t="str">
        <f>IF(Registrering!$D62=$B$1,Registrering!$C62,"")</f>
        <v/>
      </c>
      <c r="P63" s="65" t="str">
        <f>IF(Registrering!$D62=$B$1,Registrering!$D62,"")</f>
        <v/>
      </c>
      <c r="Q63" s="66">
        <f>IF(ISTEXT(IF(Registrering!$D62=$B$1,Registrering!$E62,0)),0,IF(Registrering!$D62=$B$1,Registrering!$E62,0))</f>
        <v>0</v>
      </c>
      <c r="R63" s="66" t="str">
        <f>IF(IF(Registrering!$D62=$B$1,Registrering!$F62,"")=0,"",IF(Registrering!$D62=$B$1,Registrering!$F62,""))</f>
        <v/>
      </c>
      <c r="S63" s="66">
        <f>IF(ISTEXT(IF(Registrering!$D62=$B$1,Registrering!$G62,0)),0,IF(Registrering!$D62=$B$1,Registrering!$G62,0))</f>
        <v>0</v>
      </c>
      <c r="T63" s="66">
        <f>IF(ISTEXT(IF(Registrering!$D62=$B$1,Registrering!$H62,0)),0,IF(Registrering!$D62=$B$1,Registrering!$H62,0))</f>
        <v>0</v>
      </c>
      <c r="U63" s="74" t="str">
        <f>IF(Registrering!$D62=$B$1,Registrering!$C62,"")</f>
        <v/>
      </c>
      <c r="V63" s="7">
        <f t="shared" si="13"/>
        <v>0</v>
      </c>
      <c r="X63" s="63">
        <f t="shared" si="4"/>
        <v>3</v>
      </c>
      <c r="Y63" s="64" t="str">
        <f>IF(Registrering!$D62=$B$1,Registrering!$B62,"")</f>
        <v/>
      </c>
      <c r="Z63" s="65" t="str">
        <f>IF(Registrering!$D62=$B$1,Registrering!$C62,"")</f>
        <v/>
      </c>
      <c r="AA63" s="65" t="str">
        <f>IF(Registrering!$D62=$B$1,Registrering!$D62,"")</f>
        <v/>
      </c>
      <c r="AB63" s="66">
        <f>IF(ISTEXT(IF(Registrering!$D62=$B$1,Registrering!$E62,0)),0,IF(Registrering!$D62=$B$1,Registrering!$E62,0))</f>
        <v>0</v>
      </c>
      <c r="AC63" s="66" t="str">
        <f>IF(IF(Registrering!$D62=$B$1,Registrering!$F62,"")=0,"",IF(Registrering!$D62=$B$1,Registrering!$F62,""))</f>
        <v/>
      </c>
      <c r="AD63" s="66">
        <f>IF(ISTEXT(IF(Registrering!$D62=$B$1,Registrering!$G62,0)),0,IF(Registrering!$D62=$B$1,Registrering!$G62,0))</f>
        <v>0</v>
      </c>
      <c r="AE63" s="66">
        <f>IF(ISTEXT(IF(Registrering!$D62=$B$1,Registrering!$H62,0)),0,IF(Registrering!$D62=$B$1,Registrering!$H62,0))</f>
        <v>0</v>
      </c>
      <c r="AF63" s="74" t="str">
        <f>IF(Registrering!$D62=$B$1,Registrering!$C62,"")</f>
        <v/>
      </c>
      <c r="AG63" s="7">
        <f t="shared" si="14"/>
        <v>0</v>
      </c>
      <c r="AJ63" s="63">
        <f t="shared" si="6"/>
        <v>3</v>
      </c>
      <c r="AK63" s="64" t="str">
        <f>IF(Registrering!$D62=$B$1,Registrering!$B62,"")</f>
        <v/>
      </c>
      <c r="AL63" s="65" t="str">
        <f>IF(Registrering!$D62=$B$1,Registrering!$C62,"")</f>
        <v/>
      </c>
      <c r="AM63" s="65" t="str">
        <f>IF(Registrering!$D62=$B$1,Registrering!$D62,"")</f>
        <v/>
      </c>
      <c r="AN63" s="66">
        <f>IF(ISTEXT(IF(Registrering!$D62=$B$1,Registrering!$E62,0)),0,IF(Registrering!$D62=$B$1,Registrering!$E62,0))</f>
        <v>0</v>
      </c>
      <c r="AO63" s="66" t="str">
        <f>IF(IF(Registrering!$D62=$B$1,Registrering!$F62,"")=0,"",IF(Registrering!$D62=$B$1,Registrering!$F62,""))</f>
        <v/>
      </c>
      <c r="AP63" s="66">
        <f>IF(ISTEXT(IF(Registrering!$D62=$B$1,Registrering!$G62,0)),0,IF(Registrering!$D62=$B$1,Registrering!$G62,0))</f>
        <v>0</v>
      </c>
      <c r="AQ63" s="66">
        <f>IF(ISTEXT(IF(Registrering!$D62=$B$1,Registrering!$H62,0)),0,IF(Registrering!$D62=$B$1,Registrering!$H62,0))</f>
        <v>0</v>
      </c>
      <c r="AR63" s="74" t="str">
        <f>IF(Registrering!$D62=$B$1,Registrering!$C62,"")</f>
        <v/>
      </c>
      <c r="AS63" s="7">
        <f t="shared" si="15"/>
        <v>0</v>
      </c>
    </row>
    <row r="64" spans="2:45" x14ac:dyDescent="0.25">
      <c r="B64" s="63">
        <f t="shared" si="0"/>
        <v>4</v>
      </c>
      <c r="C64" s="64">
        <f>IF(Registrering!$D11=$B$1,Registrering!$B11,"")</f>
        <v>8</v>
      </c>
      <c r="D64" s="65" t="str">
        <f>IF(Registrering!$D11=$B$1,Registrering!$C11,"")</f>
        <v>Johanna S. Solvi</v>
      </c>
      <c r="E64" s="65" t="str">
        <f>IF(Registrering!$D11=$B$1,Registrering!$D11,"")</f>
        <v>Barn (tom 8.klasse)</v>
      </c>
      <c r="F64" s="66">
        <f>IF(ISTEXT(IF(Registrering!$D11=$B$1,Registrering!$E11,0)),0,IF(Registrering!$D11=$B$1,Registrering!$E11,0))</f>
        <v>214</v>
      </c>
      <c r="G64" s="66">
        <f>IF(IF(Registrering!$D11=$B$1,Registrering!$F11,"")=0,"",IF(Registrering!$D11=$B$1,Registrering!$F11,""))</f>
        <v>170</v>
      </c>
      <c r="H64" s="66">
        <f>IF(ISTEXT(IF(Registrering!$D11=$B$1,Registrering!$G11,0)),0,IF(Registrering!$D11=$B$1,Registrering!$G11,0))</f>
        <v>3</v>
      </c>
      <c r="I64" s="66">
        <f>IF(ISTEXT(IF(Registrering!$D11=$B$1,Registrering!$H11,0)),0,IF(Registrering!$D11=$B$1,Registrering!$H11,0))</f>
        <v>586</v>
      </c>
      <c r="J64" s="74" t="str">
        <f>IF(Registrering!$D63=$B$1,Registrering!$C63,"")</f>
        <v>Theo Opem_Moen</v>
      </c>
      <c r="K64" s="7">
        <f t="shared" si="12"/>
        <v>1</v>
      </c>
      <c r="M64" s="63">
        <f t="shared" si="2"/>
        <v>4</v>
      </c>
      <c r="N64" s="64">
        <f>IF(Registrering!$D11=$B$1,Registrering!$B11,"")</f>
        <v>8</v>
      </c>
      <c r="O64" s="65" t="str">
        <f>IF(Registrering!$D11=$B$1,Registrering!$C11,"")</f>
        <v>Johanna S. Solvi</v>
      </c>
      <c r="P64" s="65" t="str">
        <f>IF(Registrering!$D11=$B$1,Registrering!$D11,"")</f>
        <v>Barn (tom 8.klasse)</v>
      </c>
      <c r="Q64" s="66">
        <f>IF(ISTEXT(IF(Registrering!$D11=$B$1,Registrering!$E11,0)),0,IF(Registrering!$D11=$B$1,Registrering!$E11,0))</f>
        <v>214</v>
      </c>
      <c r="R64" s="66">
        <f>IF(IF(Registrering!$D11=$B$1,Registrering!$F11,"")=0,"",IF(Registrering!$D11=$B$1,Registrering!$F11,""))</f>
        <v>170</v>
      </c>
      <c r="S64" s="66">
        <f>IF(ISTEXT(IF(Registrering!$D11=$B$1,Registrering!$G11,0)),0,IF(Registrering!$D11=$B$1,Registrering!$G11,0))</f>
        <v>3</v>
      </c>
      <c r="T64" s="66">
        <f>IF(ISTEXT(IF(Registrering!$D11=$B$1,Registrering!$H11,0)),0,IF(Registrering!$D11=$B$1,Registrering!$H11,0))</f>
        <v>586</v>
      </c>
      <c r="U64" s="74" t="str">
        <f>IF(Registrering!$D63=$B$1,Registrering!$C63,"")</f>
        <v>Theo Opem_Moen</v>
      </c>
      <c r="V64" s="7">
        <f t="shared" si="13"/>
        <v>1</v>
      </c>
      <c r="X64" s="63">
        <f t="shared" si="4"/>
        <v>4</v>
      </c>
      <c r="Y64" s="64">
        <f>IF(Registrering!$D11=$B$1,Registrering!$B11,"")</f>
        <v>8</v>
      </c>
      <c r="Z64" s="65" t="str">
        <f>IF(Registrering!$D11=$B$1,Registrering!$C11,"")</f>
        <v>Johanna S. Solvi</v>
      </c>
      <c r="AA64" s="65" t="str">
        <f>IF(Registrering!$D11=$B$1,Registrering!$D11,"")</f>
        <v>Barn (tom 8.klasse)</v>
      </c>
      <c r="AB64" s="66">
        <f>IF(ISTEXT(IF(Registrering!$D11=$B$1,Registrering!$E11,0)),0,IF(Registrering!$D11=$B$1,Registrering!$E11,0))</f>
        <v>214</v>
      </c>
      <c r="AC64" s="66">
        <f>IF(IF(Registrering!$D11=$B$1,Registrering!$F11,"")=0,"",IF(Registrering!$D11=$B$1,Registrering!$F11,""))</f>
        <v>170</v>
      </c>
      <c r="AD64" s="66">
        <f>IF(ISTEXT(IF(Registrering!$D11=$B$1,Registrering!$G11,0)),0,IF(Registrering!$D11=$B$1,Registrering!$G11,0))</f>
        <v>3</v>
      </c>
      <c r="AE64" s="66">
        <f>IF(ISTEXT(IF(Registrering!$D11=$B$1,Registrering!$H11,0)),0,IF(Registrering!$D11=$B$1,Registrering!$H11,0))</f>
        <v>586</v>
      </c>
      <c r="AF64" s="74" t="str">
        <f>IF(Registrering!$D63=$B$1,Registrering!$C63,"")</f>
        <v>Theo Opem_Moen</v>
      </c>
      <c r="AG64" s="7">
        <f t="shared" si="14"/>
        <v>1</v>
      </c>
      <c r="AJ64" s="63">
        <f t="shared" si="6"/>
        <v>4</v>
      </c>
      <c r="AK64" s="64">
        <f>IF(Registrering!$D11=$B$1,Registrering!$B11,"")</f>
        <v>8</v>
      </c>
      <c r="AL64" s="65" t="str">
        <f>IF(Registrering!$D11=$B$1,Registrering!$C11,"")</f>
        <v>Johanna S. Solvi</v>
      </c>
      <c r="AM64" s="65" t="str">
        <f>IF(Registrering!$D11=$B$1,Registrering!$D11,"")</f>
        <v>Barn (tom 8.klasse)</v>
      </c>
      <c r="AN64" s="66">
        <f>IF(ISTEXT(IF(Registrering!$D11=$B$1,Registrering!$E11,0)),0,IF(Registrering!$D11=$B$1,Registrering!$E11,0))</f>
        <v>214</v>
      </c>
      <c r="AO64" s="66">
        <f>IF(IF(Registrering!$D11=$B$1,Registrering!$F11,"")=0,"",IF(Registrering!$D11=$B$1,Registrering!$F11,""))</f>
        <v>170</v>
      </c>
      <c r="AP64" s="66">
        <f>IF(ISTEXT(IF(Registrering!$D11=$B$1,Registrering!$G11,0)),0,IF(Registrering!$D11=$B$1,Registrering!$G11,0))</f>
        <v>3</v>
      </c>
      <c r="AQ64" s="66">
        <f>IF(ISTEXT(IF(Registrering!$D11=$B$1,Registrering!$H11,0)),0,IF(Registrering!$D11=$B$1,Registrering!$H11,0))</f>
        <v>586</v>
      </c>
      <c r="AR64" s="74" t="str">
        <f>IF(Registrering!$D63=$B$1,Registrering!$C63,"")</f>
        <v>Theo Opem_Moen</v>
      </c>
      <c r="AS64" s="7">
        <f t="shared" si="15"/>
        <v>1</v>
      </c>
    </row>
    <row r="65" spans="2:45" hidden="1" x14ac:dyDescent="0.25">
      <c r="B65" s="63">
        <f t="shared" si="0"/>
        <v>4</v>
      </c>
      <c r="C65" s="64" t="str">
        <f>IF(Registrering!$D64=$B$1,Registrering!$B64,"")</f>
        <v/>
      </c>
      <c r="D65" s="65" t="str">
        <f>IF(Registrering!$D64=$B$1,Registrering!$C64,"")</f>
        <v/>
      </c>
      <c r="E65" s="65" t="str">
        <f>IF(Registrering!$D64=$B$1,Registrering!$D64,"")</f>
        <v/>
      </c>
      <c r="F65" s="66">
        <f>IF(ISTEXT(IF(Registrering!$D64=$B$1,Registrering!$E64,0)),0,IF(Registrering!$D64=$B$1,Registrering!$E64,0))</f>
        <v>0</v>
      </c>
      <c r="G65" s="66" t="str">
        <f>IF(IF(Registrering!$D64=$B$1,Registrering!$F64,"")=0,"",IF(Registrering!$D64=$B$1,Registrering!$F64,""))</f>
        <v/>
      </c>
      <c r="H65" s="66">
        <f>IF(ISTEXT(IF(Registrering!$D64=$B$1,Registrering!$G64,0)),0,IF(Registrering!$D64=$B$1,Registrering!$G64,0))</f>
        <v>0</v>
      </c>
      <c r="I65" s="66">
        <f>IF(ISTEXT(IF(Registrering!$D64=$B$1,Registrering!$H64,0)),0,IF(Registrering!$D64=$B$1,Registrering!$H64,0))</f>
        <v>0</v>
      </c>
      <c r="J65" s="74" t="str">
        <f>IF(Registrering!$D64=$B$1,Registrering!$C64,"")</f>
        <v/>
      </c>
      <c r="K65" s="7">
        <f t="shared" si="12"/>
        <v>0</v>
      </c>
      <c r="M65" s="63">
        <f t="shared" si="2"/>
        <v>4</v>
      </c>
      <c r="N65" s="64" t="str">
        <f>IF(Registrering!$D64=$B$1,Registrering!$B64,"")</f>
        <v/>
      </c>
      <c r="O65" s="65" t="str">
        <f>IF(Registrering!$D64=$B$1,Registrering!$C64,"")</f>
        <v/>
      </c>
      <c r="P65" s="65" t="str">
        <f>IF(Registrering!$D64=$B$1,Registrering!$D64,"")</f>
        <v/>
      </c>
      <c r="Q65" s="66">
        <f>IF(ISTEXT(IF(Registrering!$D64=$B$1,Registrering!$E64,0)),0,IF(Registrering!$D64=$B$1,Registrering!$E64,0))</f>
        <v>0</v>
      </c>
      <c r="R65" s="66" t="str">
        <f>IF(IF(Registrering!$D64=$B$1,Registrering!$F64,"")=0,"",IF(Registrering!$D64=$B$1,Registrering!$F64,""))</f>
        <v/>
      </c>
      <c r="S65" s="66">
        <f>IF(ISTEXT(IF(Registrering!$D64=$B$1,Registrering!$G64,0)),0,IF(Registrering!$D64=$B$1,Registrering!$G64,0))</f>
        <v>0</v>
      </c>
      <c r="T65" s="66">
        <f>IF(ISTEXT(IF(Registrering!$D64=$B$1,Registrering!$H64,0)),0,IF(Registrering!$D64=$B$1,Registrering!$H64,0))</f>
        <v>0</v>
      </c>
      <c r="U65" s="74" t="str">
        <f>IF(Registrering!$D64=$B$1,Registrering!$C64,"")</f>
        <v/>
      </c>
      <c r="V65" s="7">
        <f t="shared" si="13"/>
        <v>0</v>
      </c>
      <c r="X65" s="63">
        <f t="shared" si="4"/>
        <v>4</v>
      </c>
      <c r="Y65" s="64" t="str">
        <f>IF(Registrering!$D64=$B$1,Registrering!$B64,"")</f>
        <v/>
      </c>
      <c r="Z65" s="65" t="str">
        <f>IF(Registrering!$D64=$B$1,Registrering!$C64,"")</f>
        <v/>
      </c>
      <c r="AA65" s="65" t="str">
        <f>IF(Registrering!$D64=$B$1,Registrering!$D64,"")</f>
        <v/>
      </c>
      <c r="AB65" s="66">
        <f>IF(ISTEXT(IF(Registrering!$D64=$B$1,Registrering!$E64,0)),0,IF(Registrering!$D64=$B$1,Registrering!$E64,0))</f>
        <v>0</v>
      </c>
      <c r="AC65" s="66" t="str">
        <f>IF(IF(Registrering!$D64=$B$1,Registrering!$F64,"")=0,"",IF(Registrering!$D64=$B$1,Registrering!$F64,""))</f>
        <v/>
      </c>
      <c r="AD65" s="66">
        <f>IF(ISTEXT(IF(Registrering!$D64=$B$1,Registrering!$G64,0)),0,IF(Registrering!$D64=$B$1,Registrering!$G64,0))</f>
        <v>0</v>
      </c>
      <c r="AE65" s="66">
        <f>IF(ISTEXT(IF(Registrering!$D64=$B$1,Registrering!$H64,0)),0,IF(Registrering!$D64=$B$1,Registrering!$H64,0))</f>
        <v>0</v>
      </c>
      <c r="AF65" s="74" t="str">
        <f>IF(Registrering!$D64=$B$1,Registrering!$C64,"")</f>
        <v/>
      </c>
      <c r="AG65" s="7">
        <f t="shared" si="14"/>
        <v>0</v>
      </c>
      <c r="AJ65" s="63">
        <f t="shared" si="6"/>
        <v>4</v>
      </c>
      <c r="AK65" s="64" t="str">
        <f>IF(Registrering!$D64=$B$1,Registrering!$B64,"")</f>
        <v/>
      </c>
      <c r="AL65" s="65" t="str">
        <f>IF(Registrering!$D64=$B$1,Registrering!$C64,"")</f>
        <v/>
      </c>
      <c r="AM65" s="65" t="str">
        <f>IF(Registrering!$D64=$B$1,Registrering!$D64,"")</f>
        <v/>
      </c>
      <c r="AN65" s="66">
        <f>IF(ISTEXT(IF(Registrering!$D64=$B$1,Registrering!$E64,0)),0,IF(Registrering!$D64=$B$1,Registrering!$E64,0))</f>
        <v>0</v>
      </c>
      <c r="AO65" s="66" t="str">
        <f>IF(IF(Registrering!$D64=$B$1,Registrering!$F64,"")=0,"",IF(Registrering!$D64=$B$1,Registrering!$F64,""))</f>
        <v/>
      </c>
      <c r="AP65" s="66">
        <f>IF(ISTEXT(IF(Registrering!$D64=$B$1,Registrering!$G64,0)),0,IF(Registrering!$D64=$B$1,Registrering!$G64,0))</f>
        <v>0</v>
      </c>
      <c r="AQ65" s="66">
        <f>IF(ISTEXT(IF(Registrering!$D64=$B$1,Registrering!$H64,0)),0,IF(Registrering!$D64=$B$1,Registrering!$H64,0))</f>
        <v>0</v>
      </c>
      <c r="AR65" s="74" t="str">
        <f>IF(Registrering!$D64=$B$1,Registrering!$C64,"")</f>
        <v/>
      </c>
      <c r="AS65" s="7">
        <f t="shared" si="15"/>
        <v>0</v>
      </c>
    </row>
    <row r="66" spans="2:45" hidden="1" x14ac:dyDescent="0.25">
      <c r="B66" s="63">
        <f t="shared" si="0"/>
        <v>4</v>
      </c>
      <c r="C66" s="64" t="str">
        <f>IF(Registrering!$D65=$B$1,Registrering!$B65,"")</f>
        <v/>
      </c>
      <c r="D66" s="65" t="str">
        <f>IF(Registrering!$D65=$B$1,Registrering!$C65,"")</f>
        <v/>
      </c>
      <c r="E66" s="65" t="str">
        <f>IF(Registrering!$D65=$B$1,Registrering!$D65,"")</f>
        <v/>
      </c>
      <c r="F66" s="66">
        <f>IF(ISTEXT(IF(Registrering!$D65=$B$1,Registrering!$E65,0)),0,IF(Registrering!$D65=$B$1,Registrering!$E65,0))</f>
        <v>0</v>
      </c>
      <c r="G66" s="66" t="str">
        <f>IF(IF(Registrering!$D65=$B$1,Registrering!$F65,"")=0,"",IF(Registrering!$D65=$B$1,Registrering!$F65,""))</f>
        <v/>
      </c>
      <c r="H66" s="66">
        <f>IF(ISTEXT(IF(Registrering!$D65=$B$1,Registrering!$G65,0)),0,IF(Registrering!$D65=$B$1,Registrering!$G65,0))</f>
        <v>0</v>
      </c>
      <c r="I66" s="66">
        <f>IF(ISTEXT(IF(Registrering!$D65=$B$1,Registrering!$H65,0)),0,IF(Registrering!$D65=$B$1,Registrering!$H65,0))</f>
        <v>0</v>
      </c>
      <c r="J66" s="74" t="str">
        <f>IF(Registrering!$D65=$B$1,Registrering!$C65,"")</f>
        <v/>
      </c>
      <c r="K66" s="7">
        <f t="shared" si="12"/>
        <v>0</v>
      </c>
      <c r="M66" s="63">
        <f t="shared" si="2"/>
        <v>4</v>
      </c>
      <c r="N66" s="64" t="str">
        <f>IF(Registrering!$D65=$B$1,Registrering!$B65,"")</f>
        <v/>
      </c>
      <c r="O66" s="65" t="str">
        <f>IF(Registrering!$D65=$B$1,Registrering!$C65,"")</f>
        <v/>
      </c>
      <c r="P66" s="65" t="str">
        <f>IF(Registrering!$D65=$B$1,Registrering!$D65,"")</f>
        <v/>
      </c>
      <c r="Q66" s="66">
        <f>IF(ISTEXT(IF(Registrering!$D65=$B$1,Registrering!$E65,0)),0,IF(Registrering!$D65=$B$1,Registrering!$E65,0))</f>
        <v>0</v>
      </c>
      <c r="R66" s="66" t="str">
        <f>IF(IF(Registrering!$D65=$B$1,Registrering!$F65,"")=0,"",IF(Registrering!$D65=$B$1,Registrering!$F65,""))</f>
        <v/>
      </c>
      <c r="S66" s="66">
        <f>IF(ISTEXT(IF(Registrering!$D65=$B$1,Registrering!$G65,0)),0,IF(Registrering!$D65=$B$1,Registrering!$G65,0))</f>
        <v>0</v>
      </c>
      <c r="T66" s="66">
        <f>IF(ISTEXT(IF(Registrering!$D65=$B$1,Registrering!$H65,0)),0,IF(Registrering!$D65=$B$1,Registrering!$H65,0))</f>
        <v>0</v>
      </c>
      <c r="U66" s="74" t="str">
        <f>IF(Registrering!$D65=$B$1,Registrering!$C65,"")</f>
        <v/>
      </c>
      <c r="V66" s="7">
        <f t="shared" si="13"/>
        <v>0</v>
      </c>
      <c r="X66" s="63">
        <f t="shared" si="4"/>
        <v>4</v>
      </c>
      <c r="Y66" s="64" t="str">
        <f>IF(Registrering!$D65=$B$1,Registrering!$B65,"")</f>
        <v/>
      </c>
      <c r="Z66" s="65" t="str">
        <f>IF(Registrering!$D65=$B$1,Registrering!$C65,"")</f>
        <v/>
      </c>
      <c r="AA66" s="65" t="str">
        <f>IF(Registrering!$D65=$B$1,Registrering!$D65,"")</f>
        <v/>
      </c>
      <c r="AB66" s="66">
        <f>IF(ISTEXT(IF(Registrering!$D65=$B$1,Registrering!$E65,0)),0,IF(Registrering!$D65=$B$1,Registrering!$E65,0))</f>
        <v>0</v>
      </c>
      <c r="AC66" s="66" t="str">
        <f>IF(IF(Registrering!$D65=$B$1,Registrering!$F65,"")=0,"",IF(Registrering!$D65=$B$1,Registrering!$F65,""))</f>
        <v/>
      </c>
      <c r="AD66" s="66">
        <f>IF(ISTEXT(IF(Registrering!$D65=$B$1,Registrering!$G65,0)),0,IF(Registrering!$D65=$B$1,Registrering!$G65,0))</f>
        <v>0</v>
      </c>
      <c r="AE66" s="66">
        <f>IF(ISTEXT(IF(Registrering!$D65=$B$1,Registrering!$H65,0)),0,IF(Registrering!$D65=$B$1,Registrering!$H65,0))</f>
        <v>0</v>
      </c>
      <c r="AF66" s="74" t="str">
        <f>IF(Registrering!$D65=$B$1,Registrering!$C65,"")</f>
        <v/>
      </c>
      <c r="AG66" s="7">
        <f t="shared" si="14"/>
        <v>0</v>
      </c>
      <c r="AJ66" s="63">
        <f t="shared" si="6"/>
        <v>4</v>
      </c>
      <c r="AK66" s="64" t="str">
        <f>IF(Registrering!$D65=$B$1,Registrering!$B65,"")</f>
        <v/>
      </c>
      <c r="AL66" s="65" t="str">
        <f>IF(Registrering!$D65=$B$1,Registrering!$C65,"")</f>
        <v/>
      </c>
      <c r="AM66" s="65" t="str">
        <f>IF(Registrering!$D65=$B$1,Registrering!$D65,"")</f>
        <v/>
      </c>
      <c r="AN66" s="66">
        <f>IF(ISTEXT(IF(Registrering!$D65=$B$1,Registrering!$E65,0)),0,IF(Registrering!$D65=$B$1,Registrering!$E65,0))</f>
        <v>0</v>
      </c>
      <c r="AO66" s="66" t="str">
        <f>IF(IF(Registrering!$D65=$B$1,Registrering!$F65,"")=0,"",IF(Registrering!$D65=$B$1,Registrering!$F65,""))</f>
        <v/>
      </c>
      <c r="AP66" s="66">
        <f>IF(ISTEXT(IF(Registrering!$D65=$B$1,Registrering!$G65,0)),0,IF(Registrering!$D65=$B$1,Registrering!$G65,0))</f>
        <v>0</v>
      </c>
      <c r="AQ66" s="66">
        <f>IF(ISTEXT(IF(Registrering!$D65=$B$1,Registrering!$H65,0)),0,IF(Registrering!$D65=$B$1,Registrering!$H65,0))</f>
        <v>0</v>
      </c>
      <c r="AR66" s="74" t="str">
        <f>IF(Registrering!$D65=$B$1,Registrering!$C65,"")</f>
        <v/>
      </c>
      <c r="AS66" s="7">
        <f t="shared" si="15"/>
        <v>0</v>
      </c>
    </row>
    <row r="67" spans="2:45" hidden="1" x14ac:dyDescent="0.25">
      <c r="B67" s="63">
        <f t="shared" si="0"/>
        <v>4</v>
      </c>
      <c r="C67" s="64" t="str">
        <f>IF(Registrering!$D66=$B$1,Registrering!$B66,"")</f>
        <v/>
      </c>
      <c r="D67" s="65" t="str">
        <f>IF(Registrering!$D66=$B$1,Registrering!$C66,"")</f>
        <v/>
      </c>
      <c r="E67" s="65" t="str">
        <f>IF(Registrering!$D66=$B$1,Registrering!$D66,"")</f>
        <v/>
      </c>
      <c r="F67" s="66">
        <f>IF(ISTEXT(IF(Registrering!$D66=$B$1,Registrering!$E66,0)),0,IF(Registrering!$D66=$B$1,Registrering!$E66,0))</f>
        <v>0</v>
      </c>
      <c r="G67" s="66" t="str">
        <f>IF(IF(Registrering!$D66=$B$1,Registrering!$F66,"")=0,"",IF(Registrering!$D66=$B$1,Registrering!$F66,""))</f>
        <v/>
      </c>
      <c r="H67" s="66">
        <f>IF(ISTEXT(IF(Registrering!$D66=$B$1,Registrering!$G66,0)),0,IF(Registrering!$D66=$B$1,Registrering!$G66,0))</f>
        <v>0</v>
      </c>
      <c r="I67" s="66">
        <f>IF(ISTEXT(IF(Registrering!$D66=$B$1,Registrering!$H66,0)),0,IF(Registrering!$D66=$B$1,Registrering!$H66,0))</f>
        <v>0</v>
      </c>
      <c r="J67" s="74" t="str">
        <f>IF(Registrering!$D66=$B$1,Registrering!$C66,"")</f>
        <v/>
      </c>
      <c r="K67" s="7">
        <f t="shared" si="12"/>
        <v>0</v>
      </c>
      <c r="M67" s="63">
        <f t="shared" si="2"/>
        <v>4</v>
      </c>
      <c r="N67" s="64" t="str">
        <f>IF(Registrering!$D66=$B$1,Registrering!$B66,"")</f>
        <v/>
      </c>
      <c r="O67" s="65" t="str">
        <f>IF(Registrering!$D66=$B$1,Registrering!$C66,"")</f>
        <v/>
      </c>
      <c r="P67" s="65" t="str">
        <f>IF(Registrering!$D66=$B$1,Registrering!$D66,"")</f>
        <v/>
      </c>
      <c r="Q67" s="66">
        <f>IF(ISTEXT(IF(Registrering!$D66=$B$1,Registrering!$E66,0)),0,IF(Registrering!$D66=$B$1,Registrering!$E66,0))</f>
        <v>0</v>
      </c>
      <c r="R67" s="66" t="str">
        <f>IF(IF(Registrering!$D66=$B$1,Registrering!$F66,"")=0,"",IF(Registrering!$D66=$B$1,Registrering!$F66,""))</f>
        <v/>
      </c>
      <c r="S67" s="66">
        <f>IF(ISTEXT(IF(Registrering!$D66=$B$1,Registrering!$G66,0)),0,IF(Registrering!$D66=$B$1,Registrering!$G66,0))</f>
        <v>0</v>
      </c>
      <c r="T67" s="66">
        <f>IF(ISTEXT(IF(Registrering!$D66=$B$1,Registrering!$H66,0)),0,IF(Registrering!$D66=$B$1,Registrering!$H66,0))</f>
        <v>0</v>
      </c>
      <c r="U67" s="74" t="str">
        <f>IF(Registrering!$D66=$B$1,Registrering!$C66,"")</f>
        <v/>
      </c>
      <c r="V67" s="7">
        <f t="shared" si="13"/>
        <v>0</v>
      </c>
      <c r="X67" s="63">
        <f t="shared" si="4"/>
        <v>4</v>
      </c>
      <c r="Y67" s="64" t="str">
        <f>IF(Registrering!$D66=$B$1,Registrering!$B66,"")</f>
        <v/>
      </c>
      <c r="Z67" s="65" t="str">
        <f>IF(Registrering!$D66=$B$1,Registrering!$C66,"")</f>
        <v/>
      </c>
      <c r="AA67" s="65" t="str">
        <f>IF(Registrering!$D66=$B$1,Registrering!$D66,"")</f>
        <v/>
      </c>
      <c r="AB67" s="66">
        <f>IF(ISTEXT(IF(Registrering!$D66=$B$1,Registrering!$E66,0)),0,IF(Registrering!$D66=$B$1,Registrering!$E66,0))</f>
        <v>0</v>
      </c>
      <c r="AC67" s="66" t="str">
        <f>IF(IF(Registrering!$D66=$B$1,Registrering!$F66,"")=0,"",IF(Registrering!$D66=$B$1,Registrering!$F66,""))</f>
        <v/>
      </c>
      <c r="AD67" s="66">
        <f>IF(ISTEXT(IF(Registrering!$D66=$B$1,Registrering!$G66,0)),0,IF(Registrering!$D66=$B$1,Registrering!$G66,0))</f>
        <v>0</v>
      </c>
      <c r="AE67" s="66">
        <f>IF(ISTEXT(IF(Registrering!$D66=$B$1,Registrering!$H66,0)),0,IF(Registrering!$D66=$B$1,Registrering!$H66,0))</f>
        <v>0</v>
      </c>
      <c r="AF67" s="74" t="str">
        <f>IF(Registrering!$D66=$B$1,Registrering!$C66,"")</f>
        <v/>
      </c>
      <c r="AG67" s="7">
        <f t="shared" si="14"/>
        <v>0</v>
      </c>
      <c r="AJ67" s="63">
        <f t="shared" si="6"/>
        <v>4</v>
      </c>
      <c r="AK67" s="64" t="str">
        <f>IF(Registrering!$D66=$B$1,Registrering!$B66,"")</f>
        <v/>
      </c>
      <c r="AL67" s="65" t="str">
        <f>IF(Registrering!$D66=$B$1,Registrering!$C66,"")</f>
        <v/>
      </c>
      <c r="AM67" s="65" t="str">
        <f>IF(Registrering!$D66=$B$1,Registrering!$D66,"")</f>
        <v/>
      </c>
      <c r="AN67" s="66">
        <f>IF(ISTEXT(IF(Registrering!$D66=$B$1,Registrering!$E66,0)),0,IF(Registrering!$D66=$B$1,Registrering!$E66,0))</f>
        <v>0</v>
      </c>
      <c r="AO67" s="66" t="str">
        <f>IF(IF(Registrering!$D66=$B$1,Registrering!$F66,"")=0,"",IF(Registrering!$D66=$B$1,Registrering!$F66,""))</f>
        <v/>
      </c>
      <c r="AP67" s="66">
        <f>IF(ISTEXT(IF(Registrering!$D66=$B$1,Registrering!$G66,0)),0,IF(Registrering!$D66=$B$1,Registrering!$G66,0))</f>
        <v>0</v>
      </c>
      <c r="AQ67" s="66">
        <f>IF(ISTEXT(IF(Registrering!$D66=$B$1,Registrering!$H66,0)),0,IF(Registrering!$D66=$B$1,Registrering!$H66,0))</f>
        <v>0</v>
      </c>
      <c r="AR67" s="74" t="str">
        <f>IF(Registrering!$D66=$B$1,Registrering!$C66,"")</f>
        <v/>
      </c>
      <c r="AS67" s="7">
        <f t="shared" si="15"/>
        <v>0</v>
      </c>
    </row>
    <row r="68" spans="2:45" hidden="1" x14ac:dyDescent="0.25">
      <c r="B68" s="63">
        <f t="shared" si="0"/>
        <v>4</v>
      </c>
      <c r="C68" s="64" t="str">
        <f>IF(Registrering!$D67=$B$1,Registrering!$B67,"")</f>
        <v/>
      </c>
      <c r="D68" s="65" t="str">
        <f>IF(Registrering!$D67=$B$1,Registrering!$C67,"")</f>
        <v/>
      </c>
      <c r="E68" s="65" t="str">
        <f>IF(Registrering!$D67=$B$1,Registrering!$D67,"")</f>
        <v/>
      </c>
      <c r="F68" s="66">
        <f>IF(ISTEXT(IF(Registrering!$D67=$B$1,Registrering!$E67,0)),0,IF(Registrering!$D67=$B$1,Registrering!$E67,0))</f>
        <v>0</v>
      </c>
      <c r="G68" s="66" t="str">
        <f>IF(IF(Registrering!$D67=$B$1,Registrering!$F67,"")=0,"",IF(Registrering!$D67=$B$1,Registrering!$F67,""))</f>
        <v/>
      </c>
      <c r="H68" s="66">
        <f>IF(ISTEXT(IF(Registrering!$D67=$B$1,Registrering!$G67,0)),0,IF(Registrering!$D67=$B$1,Registrering!$G67,0))</f>
        <v>0</v>
      </c>
      <c r="I68" s="66">
        <f>IF(ISTEXT(IF(Registrering!$D67=$B$1,Registrering!$H67,0)),0,IF(Registrering!$D67=$B$1,Registrering!$H67,0))</f>
        <v>0</v>
      </c>
      <c r="J68" s="74" t="str">
        <f>IF(Registrering!$D67=$B$1,Registrering!$C67,"")</f>
        <v/>
      </c>
      <c r="K68" s="7">
        <f t="shared" si="12"/>
        <v>0</v>
      </c>
      <c r="M68" s="63">
        <f t="shared" si="2"/>
        <v>4</v>
      </c>
      <c r="N68" s="64" t="str">
        <f>IF(Registrering!$D67=$B$1,Registrering!$B67,"")</f>
        <v/>
      </c>
      <c r="O68" s="65" t="str">
        <f>IF(Registrering!$D67=$B$1,Registrering!$C67,"")</f>
        <v/>
      </c>
      <c r="P68" s="65" t="str">
        <f>IF(Registrering!$D67=$B$1,Registrering!$D67,"")</f>
        <v/>
      </c>
      <c r="Q68" s="66">
        <f>IF(ISTEXT(IF(Registrering!$D67=$B$1,Registrering!$E67,0)),0,IF(Registrering!$D67=$B$1,Registrering!$E67,0))</f>
        <v>0</v>
      </c>
      <c r="R68" s="66" t="str">
        <f>IF(IF(Registrering!$D67=$B$1,Registrering!$F67,"")=0,"",IF(Registrering!$D67=$B$1,Registrering!$F67,""))</f>
        <v/>
      </c>
      <c r="S68" s="66">
        <f>IF(ISTEXT(IF(Registrering!$D67=$B$1,Registrering!$G67,0)),0,IF(Registrering!$D67=$B$1,Registrering!$G67,0))</f>
        <v>0</v>
      </c>
      <c r="T68" s="66">
        <f>IF(ISTEXT(IF(Registrering!$D67=$B$1,Registrering!$H67,0)),0,IF(Registrering!$D67=$B$1,Registrering!$H67,0))</f>
        <v>0</v>
      </c>
      <c r="U68" s="74" t="str">
        <f>IF(Registrering!$D67=$B$1,Registrering!$C67,"")</f>
        <v/>
      </c>
      <c r="V68" s="7">
        <f t="shared" si="13"/>
        <v>0</v>
      </c>
      <c r="X68" s="63">
        <f t="shared" si="4"/>
        <v>4</v>
      </c>
      <c r="Y68" s="64" t="str">
        <f>IF(Registrering!$D67=$B$1,Registrering!$B67,"")</f>
        <v/>
      </c>
      <c r="Z68" s="65" t="str">
        <f>IF(Registrering!$D67=$B$1,Registrering!$C67,"")</f>
        <v/>
      </c>
      <c r="AA68" s="65" t="str">
        <f>IF(Registrering!$D67=$B$1,Registrering!$D67,"")</f>
        <v/>
      </c>
      <c r="AB68" s="66">
        <f>IF(ISTEXT(IF(Registrering!$D67=$B$1,Registrering!$E67,0)),0,IF(Registrering!$D67=$B$1,Registrering!$E67,0))</f>
        <v>0</v>
      </c>
      <c r="AC68" s="66" t="str">
        <f>IF(IF(Registrering!$D67=$B$1,Registrering!$F67,"")=0,"",IF(Registrering!$D67=$B$1,Registrering!$F67,""))</f>
        <v/>
      </c>
      <c r="AD68" s="66">
        <f>IF(ISTEXT(IF(Registrering!$D67=$B$1,Registrering!$G67,0)),0,IF(Registrering!$D67=$B$1,Registrering!$G67,0))</f>
        <v>0</v>
      </c>
      <c r="AE68" s="66">
        <f>IF(ISTEXT(IF(Registrering!$D67=$B$1,Registrering!$H67,0)),0,IF(Registrering!$D67=$B$1,Registrering!$H67,0))</f>
        <v>0</v>
      </c>
      <c r="AF68" s="74" t="str">
        <f>IF(Registrering!$D67=$B$1,Registrering!$C67,"")</f>
        <v/>
      </c>
      <c r="AG68" s="7">
        <f t="shared" si="14"/>
        <v>0</v>
      </c>
      <c r="AJ68" s="63">
        <f t="shared" si="6"/>
        <v>4</v>
      </c>
      <c r="AK68" s="64" t="str">
        <f>IF(Registrering!$D67=$B$1,Registrering!$B67,"")</f>
        <v/>
      </c>
      <c r="AL68" s="65" t="str">
        <f>IF(Registrering!$D67=$B$1,Registrering!$C67,"")</f>
        <v/>
      </c>
      <c r="AM68" s="65" t="str">
        <f>IF(Registrering!$D67=$B$1,Registrering!$D67,"")</f>
        <v/>
      </c>
      <c r="AN68" s="66">
        <f>IF(ISTEXT(IF(Registrering!$D67=$B$1,Registrering!$E67,0)),0,IF(Registrering!$D67=$B$1,Registrering!$E67,0))</f>
        <v>0</v>
      </c>
      <c r="AO68" s="66" t="str">
        <f>IF(IF(Registrering!$D67=$B$1,Registrering!$F67,"")=0,"",IF(Registrering!$D67=$B$1,Registrering!$F67,""))</f>
        <v/>
      </c>
      <c r="AP68" s="66">
        <f>IF(ISTEXT(IF(Registrering!$D67=$B$1,Registrering!$G67,0)),0,IF(Registrering!$D67=$B$1,Registrering!$G67,0))</f>
        <v>0</v>
      </c>
      <c r="AQ68" s="66">
        <f>IF(ISTEXT(IF(Registrering!$D67=$B$1,Registrering!$H67,0)),0,IF(Registrering!$D67=$B$1,Registrering!$H67,0))</f>
        <v>0</v>
      </c>
      <c r="AR68" s="74" t="str">
        <f>IF(Registrering!$D67=$B$1,Registrering!$C67,"")</f>
        <v/>
      </c>
      <c r="AS68" s="7">
        <f t="shared" si="15"/>
        <v>0</v>
      </c>
    </row>
    <row r="69" spans="2:45" hidden="1" x14ac:dyDescent="0.25">
      <c r="B69" s="63">
        <f t="shared" si="0"/>
        <v>4</v>
      </c>
      <c r="C69" s="64" t="str">
        <f>IF(Registrering!$D68=$B$1,Registrering!$B68,"")</f>
        <v/>
      </c>
      <c r="D69" s="65" t="str">
        <f>IF(Registrering!$D68=$B$1,Registrering!$C68,"")</f>
        <v/>
      </c>
      <c r="E69" s="65" t="str">
        <f>IF(Registrering!$D68=$B$1,Registrering!$D68,"")</f>
        <v/>
      </c>
      <c r="F69" s="66">
        <f>IF(ISTEXT(IF(Registrering!$D68=$B$1,Registrering!$E68,0)),0,IF(Registrering!$D68=$B$1,Registrering!$E68,0))</f>
        <v>0</v>
      </c>
      <c r="G69" s="66" t="str">
        <f>IF(IF(Registrering!$D68=$B$1,Registrering!$F68,"")=0,"",IF(Registrering!$D68=$B$1,Registrering!$F68,""))</f>
        <v/>
      </c>
      <c r="H69" s="66">
        <f>IF(ISTEXT(IF(Registrering!$D68=$B$1,Registrering!$G68,0)),0,IF(Registrering!$D68=$B$1,Registrering!$G68,0))</f>
        <v>0</v>
      </c>
      <c r="I69" s="66">
        <f>IF(ISTEXT(IF(Registrering!$D68=$B$1,Registrering!$H68,0)),0,IF(Registrering!$D68=$B$1,Registrering!$H68,0))</f>
        <v>0</v>
      </c>
      <c r="J69" s="74" t="str">
        <f>IF(Registrering!$D68=$B$1,Registrering!$C68,"")</f>
        <v/>
      </c>
      <c r="K69" s="7">
        <f t="shared" si="12"/>
        <v>0</v>
      </c>
      <c r="M69" s="63">
        <f t="shared" si="2"/>
        <v>4</v>
      </c>
      <c r="N69" s="64" t="str">
        <f>IF(Registrering!$D68=$B$1,Registrering!$B68,"")</f>
        <v/>
      </c>
      <c r="O69" s="65" t="str">
        <f>IF(Registrering!$D68=$B$1,Registrering!$C68,"")</f>
        <v/>
      </c>
      <c r="P69" s="65" t="str">
        <f>IF(Registrering!$D68=$B$1,Registrering!$D68,"")</f>
        <v/>
      </c>
      <c r="Q69" s="66">
        <f>IF(ISTEXT(IF(Registrering!$D68=$B$1,Registrering!$E68,0)),0,IF(Registrering!$D68=$B$1,Registrering!$E68,0))</f>
        <v>0</v>
      </c>
      <c r="R69" s="66" t="str">
        <f>IF(IF(Registrering!$D68=$B$1,Registrering!$F68,"")=0,"",IF(Registrering!$D68=$B$1,Registrering!$F68,""))</f>
        <v/>
      </c>
      <c r="S69" s="66">
        <f>IF(ISTEXT(IF(Registrering!$D68=$B$1,Registrering!$G68,0)),0,IF(Registrering!$D68=$B$1,Registrering!$G68,0))</f>
        <v>0</v>
      </c>
      <c r="T69" s="66">
        <f>IF(ISTEXT(IF(Registrering!$D68=$B$1,Registrering!$H68,0)),0,IF(Registrering!$D68=$B$1,Registrering!$H68,0))</f>
        <v>0</v>
      </c>
      <c r="U69" s="74" t="str">
        <f>IF(Registrering!$D68=$B$1,Registrering!$C68,"")</f>
        <v/>
      </c>
      <c r="V69" s="7">
        <f t="shared" si="13"/>
        <v>0</v>
      </c>
      <c r="X69" s="63">
        <f t="shared" si="4"/>
        <v>4</v>
      </c>
      <c r="Y69" s="64" t="str">
        <f>IF(Registrering!$D68=$B$1,Registrering!$B68,"")</f>
        <v/>
      </c>
      <c r="Z69" s="65" t="str">
        <f>IF(Registrering!$D68=$B$1,Registrering!$C68,"")</f>
        <v/>
      </c>
      <c r="AA69" s="65" t="str">
        <f>IF(Registrering!$D68=$B$1,Registrering!$D68,"")</f>
        <v/>
      </c>
      <c r="AB69" s="66">
        <f>IF(ISTEXT(IF(Registrering!$D68=$B$1,Registrering!$E68,0)),0,IF(Registrering!$D68=$B$1,Registrering!$E68,0))</f>
        <v>0</v>
      </c>
      <c r="AC69" s="66" t="str">
        <f>IF(IF(Registrering!$D68=$B$1,Registrering!$F68,"")=0,"",IF(Registrering!$D68=$B$1,Registrering!$F68,""))</f>
        <v/>
      </c>
      <c r="AD69" s="66">
        <f>IF(ISTEXT(IF(Registrering!$D68=$B$1,Registrering!$G68,0)),0,IF(Registrering!$D68=$B$1,Registrering!$G68,0))</f>
        <v>0</v>
      </c>
      <c r="AE69" s="66">
        <f>IF(ISTEXT(IF(Registrering!$D68=$B$1,Registrering!$H68,0)),0,IF(Registrering!$D68=$B$1,Registrering!$H68,0))</f>
        <v>0</v>
      </c>
      <c r="AF69" s="74" t="str">
        <f>IF(Registrering!$D68=$B$1,Registrering!$C68,"")</f>
        <v/>
      </c>
      <c r="AG69" s="7">
        <f t="shared" si="14"/>
        <v>0</v>
      </c>
      <c r="AJ69" s="63">
        <f t="shared" si="6"/>
        <v>4</v>
      </c>
      <c r="AK69" s="64" t="str">
        <f>IF(Registrering!$D68=$B$1,Registrering!$B68,"")</f>
        <v/>
      </c>
      <c r="AL69" s="65" t="str">
        <f>IF(Registrering!$D68=$B$1,Registrering!$C68,"")</f>
        <v/>
      </c>
      <c r="AM69" s="65" t="str">
        <f>IF(Registrering!$D68=$B$1,Registrering!$D68,"")</f>
        <v/>
      </c>
      <c r="AN69" s="66">
        <f>IF(ISTEXT(IF(Registrering!$D68=$B$1,Registrering!$E68,0)),0,IF(Registrering!$D68=$B$1,Registrering!$E68,0))</f>
        <v>0</v>
      </c>
      <c r="AO69" s="66" t="str">
        <f>IF(IF(Registrering!$D68=$B$1,Registrering!$F68,"")=0,"",IF(Registrering!$D68=$B$1,Registrering!$F68,""))</f>
        <v/>
      </c>
      <c r="AP69" s="66">
        <f>IF(ISTEXT(IF(Registrering!$D68=$B$1,Registrering!$G68,0)),0,IF(Registrering!$D68=$B$1,Registrering!$G68,0))</f>
        <v>0</v>
      </c>
      <c r="AQ69" s="66">
        <f>IF(ISTEXT(IF(Registrering!$D68=$B$1,Registrering!$H68,0)),0,IF(Registrering!$D68=$B$1,Registrering!$H68,0))</f>
        <v>0</v>
      </c>
      <c r="AR69" s="74" t="str">
        <f>IF(Registrering!$D68=$B$1,Registrering!$C68,"")</f>
        <v/>
      </c>
      <c r="AS69" s="7">
        <f t="shared" si="15"/>
        <v>0</v>
      </c>
    </row>
    <row r="70" spans="2:45" hidden="1" x14ac:dyDescent="0.25">
      <c r="B70" s="63">
        <f t="shared" ref="B70:B133" si="16">IF(ISNUMBER(C70),B69+1,B69)</f>
        <v>4</v>
      </c>
      <c r="C70" s="64" t="str">
        <f>IF(Registrering!$D69=$B$1,Registrering!$B69,"")</f>
        <v/>
      </c>
      <c r="D70" s="65" t="str">
        <f>IF(Registrering!$D69=$B$1,Registrering!$C69,"")</f>
        <v/>
      </c>
      <c r="E70" s="65" t="str">
        <f>IF(Registrering!$D69=$B$1,Registrering!$D69,"")</f>
        <v/>
      </c>
      <c r="F70" s="66">
        <f>IF(ISTEXT(IF(Registrering!$D69=$B$1,Registrering!$E69,0)),0,IF(Registrering!$D69=$B$1,Registrering!$E69,0))</f>
        <v>0</v>
      </c>
      <c r="G70" s="66" t="str">
        <f>IF(IF(Registrering!$D69=$B$1,Registrering!$F69,"")=0,"",IF(Registrering!$D69=$B$1,Registrering!$F69,""))</f>
        <v/>
      </c>
      <c r="H70" s="66">
        <f>IF(ISTEXT(IF(Registrering!$D69=$B$1,Registrering!$G69,0)),0,IF(Registrering!$D69=$B$1,Registrering!$G69,0))</f>
        <v>0</v>
      </c>
      <c r="I70" s="66">
        <f>IF(ISTEXT(IF(Registrering!$D69=$B$1,Registrering!$H69,0)),0,IF(Registrering!$D69=$B$1,Registrering!$H69,0))</f>
        <v>0</v>
      </c>
      <c r="J70" s="74" t="str">
        <f>IF(Registrering!$D69=$B$1,Registrering!$C69,"")</f>
        <v/>
      </c>
      <c r="K70" s="7">
        <f t="shared" si="12"/>
        <v>0</v>
      </c>
      <c r="M70" s="63">
        <f t="shared" ref="M70:M133" si="17">IF(ISNUMBER(N70),M69+1,M69)</f>
        <v>4</v>
      </c>
      <c r="N70" s="64" t="str">
        <f>IF(Registrering!$D69=$B$1,Registrering!$B69,"")</f>
        <v/>
      </c>
      <c r="O70" s="65" t="str">
        <f>IF(Registrering!$D69=$B$1,Registrering!$C69,"")</f>
        <v/>
      </c>
      <c r="P70" s="65" t="str">
        <f>IF(Registrering!$D69=$B$1,Registrering!$D69,"")</f>
        <v/>
      </c>
      <c r="Q70" s="66">
        <f>IF(ISTEXT(IF(Registrering!$D69=$B$1,Registrering!$E69,0)),0,IF(Registrering!$D69=$B$1,Registrering!$E69,0))</f>
        <v>0</v>
      </c>
      <c r="R70" s="66" t="str">
        <f>IF(IF(Registrering!$D69=$B$1,Registrering!$F69,"")=0,"",IF(Registrering!$D69=$B$1,Registrering!$F69,""))</f>
        <v/>
      </c>
      <c r="S70" s="66">
        <f>IF(ISTEXT(IF(Registrering!$D69=$B$1,Registrering!$G69,0)),0,IF(Registrering!$D69=$B$1,Registrering!$G69,0))</f>
        <v>0</v>
      </c>
      <c r="T70" s="66">
        <f>IF(ISTEXT(IF(Registrering!$D69=$B$1,Registrering!$H69,0)),0,IF(Registrering!$D69=$B$1,Registrering!$H69,0))</f>
        <v>0</v>
      </c>
      <c r="U70" s="74" t="str">
        <f>IF(Registrering!$D69=$B$1,Registrering!$C69,"")</f>
        <v/>
      </c>
      <c r="V70" s="7">
        <f t="shared" si="13"/>
        <v>0</v>
      </c>
      <c r="X70" s="63">
        <f t="shared" ref="X70:X133" si="18">IF(ISNUMBER(Y70),X69+1,X69)</f>
        <v>4</v>
      </c>
      <c r="Y70" s="64" t="str">
        <f>IF(Registrering!$D69=$B$1,Registrering!$B69,"")</f>
        <v/>
      </c>
      <c r="Z70" s="65" t="str">
        <f>IF(Registrering!$D69=$B$1,Registrering!$C69,"")</f>
        <v/>
      </c>
      <c r="AA70" s="65" t="str">
        <f>IF(Registrering!$D69=$B$1,Registrering!$D69,"")</f>
        <v/>
      </c>
      <c r="AB70" s="66">
        <f>IF(ISTEXT(IF(Registrering!$D69=$B$1,Registrering!$E69,0)),0,IF(Registrering!$D69=$B$1,Registrering!$E69,0))</f>
        <v>0</v>
      </c>
      <c r="AC70" s="66" t="str">
        <f>IF(IF(Registrering!$D69=$B$1,Registrering!$F69,"")=0,"",IF(Registrering!$D69=$B$1,Registrering!$F69,""))</f>
        <v/>
      </c>
      <c r="AD70" s="66">
        <f>IF(ISTEXT(IF(Registrering!$D69=$B$1,Registrering!$G69,0)),0,IF(Registrering!$D69=$B$1,Registrering!$G69,0))</f>
        <v>0</v>
      </c>
      <c r="AE70" s="66">
        <f>IF(ISTEXT(IF(Registrering!$D69=$B$1,Registrering!$H69,0)),0,IF(Registrering!$D69=$B$1,Registrering!$H69,0))</f>
        <v>0</v>
      </c>
      <c r="AF70" s="74" t="str">
        <f>IF(Registrering!$D69=$B$1,Registrering!$C69,"")</f>
        <v/>
      </c>
      <c r="AG70" s="7">
        <f t="shared" si="14"/>
        <v>0</v>
      </c>
      <c r="AJ70" s="63">
        <f t="shared" ref="AJ70:AJ133" si="19">IF(ISNUMBER(AK70),AJ69+1,AJ69)</f>
        <v>4</v>
      </c>
      <c r="AK70" s="64" t="str">
        <f>IF(Registrering!$D69=$B$1,Registrering!$B69,"")</f>
        <v/>
      </c>
      <c r="AL70" s="65" t="str">
        <f>IF(Registrering!$D69=$B$1,Registrering!$C69,"")</f>
        <v/>
      </c>
      <c r="AM70" s="65" t="str">
        <f>IF(Registrering!$D69=$B$1,Registrering!$D69,"")</f>
        <v/>
      </c>
      <c r="AN70" s="66">
        <f>IF(ISTEXT(IF(Registrering!$D69=$B$1,Registrering!$E69,0)),0,IF(Registrering!$D69=$B$1,Registrering!$E69,0))</f>
        <v>0</v>
      </c>
      <c r="AO70" s="66" t="str">
        <f>IF(IF(Registrering!$D69=$B$1,Registrering!$F69,"")=0,"",IF(Registrering!$D69=$B$1,Registrering!$F69,""))</f>
        <v/>
      </c>
      <c r="AP70" s="66">
        <f>IF(ISTEXT(IF(Registrering!$D69=$B$1,Registrering!$G69,0)),0,IF(Registrering!$D69=$B$1,Registrering!$G69,0))</f>
        <v>0</v>
      </c>
      <c r="AQ70" s="66">
        <f>IF(ISTEXT(IF(Registrering!$D69=$B$1,Registrering!$H69,0)),0,IF(Registrering!$D69=$B$1,Registrering!$H69,0))</f>
        <v>0</v>
      </c>
      <c r="AR70" s="74" t="str">
        <f>IF(Registrering!$D69=$B$1,Registrering!$C69,"")</f>
        <v/>
      </c>
      <c r="AS70" s="7">
        <f t="shared" si="15"/>
        <v>0</v>
      </c>
    </row>
    <row r="71" spans="2:45" hidden="1" x14ac:dyDescent="0.25">
      <c r="B71" s="63">
        <f t="shared" si="16"/>
        <v>4</v>
      </c>
      <c r="C71" s="64" t="str">
        <f>IF(Registrering!$D70=$B$1,Registrering!$B70,"")</f>
        <v/>
      </c>
      <c r="D71" s="65" t="str">
        <f>IF(Registrering!$D70=$B$1,Registrering!$C70,"")</f>
        <v/>
      </c>
      <c r="E71" s="65" t="str">
        <f>IF(Registrering!$D70=$B$1,Registrering!$D70,"")</f>
        <v/>
      </c>
      <c r="F71" s="66">
        <f>IF(ISTEXT(IF(Registrering!$D70=$B$1,Registrering!$E70,0)),0,IF(Registrering!$D70=$B$1,Registrering!$E70,0))</f>
        <v>0</v>
      </c>
      <c r="G71" s="66" t="str">
        <f>IF(IF(Registrering!$D70=$B$1,Registrering!$F70,"")=0,"",IF(Registrering!$D70=$B$1,Registrering!$F70,""))</f>
        <v/>
      </c>
      <c r="H71" s="66">
        <f>IF(ISTEXT(IF(Registrering!$D70=$B$1,Registrering!$G70,0)),0,IF(Registrering!$D70=$B$1,Registrering!$G70,0))</f>
        <v>0</v>
      </c>
      <c r="I71" s="66">
        <f>IF(ISTEXT(IF(Registrering!$D70=$B$1,Registrering!$H70,0)),0,IF(Registrering!$D70=$B$1,Registrering!$H70,0))</f>
        <v>0</v>
      </c>
      <c r="J71" s="74" t="str">
        <f>IF(Registrering!$D70=$B$1,Registrering!$C70,"")</f>
        <v/>
      </c>
      <c r="K71" s="7">
        <f t="shared" si="12"/>
        <v>0</v>
      </c>
      <c r="M71" s="63">
        <f t="shared" si="17"/>
        <v>4</v>
      </c>
      <c r="N71" s="64" t="str">
        <f>IF(Registrering!$D70=$B$1,Registrering!$B70,"")</f>
        <v/>
      </c>
      <c r="O71" s="65" t="str">
        <f>IF(Registrering!$D70=$B$1,Registrering!$C70,"")</f>
        <v/>
      </c>
      <c r="P71" s="65" t="str">
        <f>IF(Registrering!$D70=$B$1,Registrering!$D70,"")</f>
        <v/>
      </c>
      <c r="Q71" s="66">
        <f>IF(ISTEXT(IF(Registrering!$D70=$B$1,Registrering!$E70,0)),0,IF(Registrering!$D70=$B$1,Registrering!$E70,0))</f>
        <v>0</v>
      </c>
      <c r="R71" s="66" t="str">
        <f>IF(IF(Registrering!$D70=$B$1,Registrering!$F70,"")=0,"",IF(Registrering!$D70=$B$1,Registrering!$F70,""))</f>
        <v/>
      </c>
      <c r="S71" s="66">
        <f>IF(ISTEXT(IF(Registrering!$D70=$B$1,Registrering!$G70,0)),0,IF(Registrering!$D70=$B$1,Registrering!$G70,0))</f>
        <v>0</v>
      </c>
      <c r="T71" s="66">
        <f>IF(ISTEXT(IF(Registrering!$D70=$B$1,Registrering!$H70,0)),0,IF(Registrering!$D70=$B$1,Registrering!$H70,0))</f>
        <v>0</v>
      </c>
      <c r="U71" s="74" t="str">
        <f>IF(Registrering!$D70=$B$1,Registrering!$C70,"")</f>
        <v/>
      </c>
      <c r="V71" s="7">
        <f t="shared" si="13"/>
        <v>0</v>
      </c>
      <c r="X71" s="63">
        <f t="shared" si="18"/>
        <v>4</v>
      </c>
      <c r="Y71" s="64" t="str">
        <f>IF(Registrering!$D70=$B$1,Registrering!$B70,"")</f>
        <v/>
      </c>
      <c r="Z71" s="65" t="str">
        <f>IF(Registrering!$D70=$B$1,Registrering!$C70,"")</f>
        <v/>
      </c>
      <c r="AA71" s="65" t="str">
        <f>IF(Registrering!$D70=$B$1,Registrering!$D70,"")</f>
        <v/>
      </c>
      <c r="AB71" s="66">
        <f>IF(ISTEXT(IF(Registrering!$D70=$B$1,Registrering!$E70,0)),0,IF(Registrering!$D70=$B$1,Registrering!$E70,0))</f>
        <v>0</v>
      </c>
      <c r="AC71" s="66" t="str">
        <f>IF(IF(Registrering!$D70=$B$1,Registrering!$F70,"")=0,"",IF(Registrering!$D70=$B$1,Registrering!$F70,""))</f>
        <v/>
      </c>
      <c r="AD71" s="66">
        <f>IF(ISTEXT(IF(Registrering!$D70=$B$1,Registrering!$G70,0)),0,IF(Registrering!$D70=$B$1,Registrering!$G70,0))</f>
        <v>0</v>
      </c>
      <c r="AE71" s="66">
        <f>IF(ISTEXT(IF(Registrering!$D70=$B$1,Registrering!$H70,0)),0,IF(Registrering!$D70=$B$1,Registrering!$H70,0))</f>
        <v>0</v>
      </c>
      <c r="AF71" s="74" t="str">
        <f>IF(Registrering!$D70=$B$1,Registrering!$C70,"")</f>
        <v/>
      </c>
      <c r="AG71" s="7">
        <f t="shared" si="14"/>
        <v>0</v>
      </c>
      <c r="AJ71" s="63">
        <f t="shared" si="19"/>
        <v>4</v>
      </c>
      <c r="AK71" s="64" t="str">
        <f>IF(Registrering!$D70=$B$1,Registrering!$B70,"")</f>
        <v/>
      </c>
      <c r="AL71" s="65" t="str">
        <f>IF(Registrering!$D70=$B$1,Registrering!$C70,"")</f>
        <v/>
      </c>
      <c r="AM71" s="65" t="str">
        <f>IF(Registrering!$D70=$B$1,Registrering!$D70,"")</f>
        <v/>
      </c>
      <c r="AN71" s="66">
        <f>IF(ISTEXT(IF(Registrering!$D70=$B$1,Registrering!$E70,0)),0,IF(Registrering!$D70=$B$1,Registrering!$E70,0))</f>
        <v>0</v>
      </c>
      <c r="AO71" s="66" t="str">
        <f>IF(IF(Registrering!$D70=$B$1,Registrering!$F70,"")=0,"",IF(Registrering!$D70=$B$1,Registrering!$F70,""))</f>
        <v/>
      </c>
      <c r="AP71" s="66">
        <f>IF(ISTEXT(IF(Registrering!$D70=$B$1,Registrering!$G70,0)),0,IF(Registrering!$D70=$B$1,Registrering!$G70,0))</f>
        <v>0</v>
      </c>
      <c r="AQ71" s="66">
        <f>IF(ISTEXT(IF(Registrering!$D70=$B$1,Registrering!$H70,0)),0,IF(Registrering!$D70=$B$1,Registrering!$H70,0))</f>
        <v>0</v>
      </c>
      <c r="AR71" s="74" t="str">
        <f>IF(Registrering!$D70=$B$1,Registrering!$C70,"")</f>
        <v/>
      </c>
      <c r="AS71" s="7">
        <f t="shared" si="15"/>
        <v>0</v>
      </c>
    </row>
    <row r="72" spans="2:45" hidden="1" x14ac:dyDescent="0.25">
      <c r="B72" s="63">
        <f t="shared" si="16"/>
        <v>4</v>
      </c>
      <c r="C72" s="64" t="str">
        <f>IF(Registrering!$D71=$B$1,Registrering!$B71,"")</f>
        <v/>
      </c>
      <c r="D72" s="65" t="str">
        <f>IF(Registrering!$D71=$B$1,Registrering!$C71,"")</f>
        <v/>
      </c>
      <c r="E72" s="65" t="str">
        <f>IF(Registrering!$D71=$B$1,Registrering!$D71,"")</f>
        <v/>
      </c>
      <c r="F72" s="66">
        <f>IF(ISTEXT(IF(Registrering!$D71=$B$1,Registrering!$E71,0)),0,IF(Registrering!$D71=$B$1,Registrering!$E71,0))</f>
        <v>0</v>
      </c>
      <c r="G72" s="66" t="str">
        <f>IF(IF(Registrering!$D71=$B$1,Registrering!$F71,"")=0,"",IF(Registrering!$D71=$B$1,Registrering!$F71,""))</f>
        <v/>
      </c>
      <c r="H72" s="66">
        <f>IF(ISTEXT(IF(Registrering!$D71=$B$1,Registrering!$G71,0)),0,IF(Registrering!$D71=$B$1,Registrering!$G71,0))</f>
        <v>0</v>
      </c>
      <c r="I72" s="66">
        <f>IF(ISTEXT(IF(Registrering!$D71=$B$1,Registrering!$H71,0)),0,IF(Registrering!$D71=$B$1,Registrering!$H71,0))</f>
        <v>0</v>
      </c>
      <c r="J72" s="74" t="str">
        <f>IF(Registrering!$D71=$B$1,Registrering!$C71,"")</f>
        <v/>
      </c>
      <c r="K72" s="7">
        <f t="shared" si="12"/>
        <v>0</v>
      </c>
      <c r="M72" s="63">
        <f t="shared" si="17"/>
        <v>4</v>
      </c>
      <c r="N72" s="64" t="str">
        <f>IF(Registrering!$D71=$B$1,Registrering!$B71,"")</f>
        <v/>
      </c>
      <c r="O72" s="65" t="str">
        <f>IF(Registrering!$D71=$B$1,Registrering!$C71,"")</f>
        <v/>
      </c>
      <c r="P72" s="65" t="str">
        <f>IF(Registrering!$D71=$B$1,Registrering!$D71,"")</f>
        <v/>
      </c>
      <c r="Q72" s="66">
        <f>IF(ISTEXT(IF(Registrering!$D71=$B$1,Registrering!$E71,0)),0,IF(Registrering!$D71=$B$1,Registrering!$E71,0))</f>
        <v>0</v>
      </c>
      <c r="R72" s="66" t="str">
        <f>IF(IF(Registrering!$D71=$B$1,Registrering!$F71,"")=0,"",IF(Registrering!$D71=$B$1,Registrering!$F71,""))</f>
        <v/>
      </c>
      <c r="S72" s="66">
        <f>IF(ISTEXT(IF(Registrering!$D71=$B$1,Registrering!$G71,0)),0,IF(Registrering!$D71=$B$1,Registrering!$G71,0))</f>
        <v>0</v>
      </c>
      <c r="T72" s="66">
        <f>IF(ISTEXT(IF(Registrering!$D71=$B$1,Registrering!$H71,0)),0,IF(Registrering!$D71=$B$1,Registrering!$H71,0))</f>
        <v>0</v>
      </c>
      <c r="U72" s="74" t="str">
        <f>IF(Registrering!$D71=$B$1,Registrering!$C71,"")</f>
        <v/>
      </c>
      <c r="V72" s="7">
        <f t="shared" si="13"/>
        <v>0</v>
      </c>
      <c r="X72" s="63">
        <f t="shared" si="18"/>
        <v>4</v>
      </c>
      <c r="Y72" s="64" t="str">
        <f>IF(Registrering!$D71=$B$1,Registrering!$B71,"")</f>
        <v/>
      </c>
      <c r="Z72" s="65" t="str">
        <f>IF(Registrering!$D71=$B$1,Registrering!$C71,"")</f>
        <v/>
      </c>
      <c r="AA72" s="65" t="str">
        <f>IF(Registrering!$D71=$B$1,Registrering!$D71,"")</f>
        <v/>
      </c>
      <c r="AB72" s="66">
        <f>IF(ISTEXT(IF(Registrering!$D71=$B$1,Registrering!$E71,0)),0,IF(Registrering!$D71=$B$1,Registrering!$E71,0))</f>
        <v>0</v>
      </c>
      <c r="AC72" s="66" t="str">
        <f>IF(IF(Registrering!$D71=$B$1,Registrering!$F71,"")=0,"",IF(Registrering!$D71=$B$1,Registrering!$F71,""))</f>
        <v/>
      </c>
      <c r="AD72" s="66">
        <f>IF(ISTEXT(IF(Registrering!$D71=$B$1,Registrering!$G71,0)),0,IF(Registrering!$D71=$B$1,Registrering!$G71,0))</f>
        <v>0</v>
      </c>
      <c r="AE72" s="66">
        <f>IF(ISTEXT(IF(Registrering!$D71=$B$1,Registrering!$H71,0)),0,IF(Registrering!$D71=$B$1,Registrering!$H71,0))</f>
        <v>0</v>
      </c>
      <c r="AF72" s="74" t="str">
        <f>IF(Registrering!$D71=$B$1,Registrering!$C71,"")</f>
        <v/>
      </c>
      <c r="AG72" s="7">
        <f t="shared" si="14"/>
        <v>0</v>
      </c>
      <c r="AJ72" s="63">
        <f t="shared" si="19"/>
        <v>4</v>
      </c>
      <c r="AK72" s="64" t="str">
        <f>IF(Registrering!$D71=$B$1,Registrering!$B71,"")</f>
        <v/>
      </c>
      <c r="AL72" s="65" t="str">
        <f>IF(Registrering!$D71=$B$1,Registrering!$C71,"")</f>
        <v/>
      </c>
      <c r="AM72" s="65" t="str">
        <f>IF(Registrering!$D71=$B$1,Registrering!$D71,"")</f>
        <v/>
      </c>
      <c r="AN72" s="66">
        <f>IF(ISTEXT(IF(Registrering!$D71=$B$1,Registrering!$E71,0)),0,IF(Registrering!$D71=$B$1,Registrering!$E71,0))</f>
        <v>0</v>
      </c>
      <c r="AO72" s="66" t="str">
        <f>IF(IF(Registrering!$D71=$B$1,Registrering!$F71,"")=0,"",IF(Registrering!$D71=$B$1,Registrering!$F71,""))</f>
        <v/>
      </c>
      <c r="AP72" s="66">
        <f>IF(ISTEXT(IF(Registrering!$D71=$B$1,Registrering!$G71,0)),0,IF(Registrering!$D71=$B$1,Registrering!$G71,0))</f>
        <v>0</v>
      </c>
      <c r="AQ72" s="66">
        <f>IF(ISTEXT(IF(Registrering!$D71=$B$1,Registrering!$H71,0)),0,IF(Registrering!$D71=$B$1,Registrering!$H71,0))</f>
        <v>0</v>
      </c>
      <c r="AR72" s="74" t="str">
        <f>IF(Registrering!$D71=$B$1,Registrering!$C71,"")</f>
        <v/>
      </c>
      <c r="AS72" s="7">
        <f t="shared" si="15"/>
        <v>0</v>
      </c>
    </row>
    <row r="73" spans="2:45" hidden="1" x14ac:dyDescent="0.25">
      <c r="B73" s="63">
        <f t="shared" si="16"/>
        <v>4</v>
      </c>
      <c r="C73" s="64" t="str">
        <f>IF(Registrering!$D72=$B$1,Registrering!$B72,"")</f>
        <v/>
      </c>
      <c r="D73" s="65" t="str">
        <f>IF(Registrering!$D72=$B$1,Registrering!$C72,"")</f>
        <v/>
      </c>
      <c r="E73" s="65" t="str">
        <f>IF(Registrering!$D72=$B$1,Registrering!$D72,"")</f>
        <v/>
      </c>
      <c r="F73" s="66">
        <f>IF(ISTEXT(IF(Registrering!$D72=$B$1,Registrering!$E72,0)),0,IF(Registrering!$D72=$B$1,Registrering!$E72,0))</f>
        <v>0</v>
      </c>
      <c r="G73" s="66" t="str">
        <f>IF(IF(Registrering!$D72=$B$1,Registrering!$F72,"")=0,"",IF(Registrering!$D72=$B$1,Registrering!$F72,""))</f>
        <v/>
      </c>
      <c r="H73" s="66">
        <f>IF(ISTEXT(IF(Registrering!$D72=$B$1,Registrering!$G72,0)),0,IF(Registrering!$D72=$B$1,Registrering!$G72,0))</f>
        <v>0</v>
      </c>
      <c r="I73" s="66">
        <f>IF(ISTEXT(IF(Registrering!$D72=$B$1,Registrering!$H72,0)),0,IF(Registrering!$D72=$B$1,Registrering!$H72,0))</f>
        <v>0</v>
      </c>
      <c r="J73" s="74" t="str">
        <f>IF(Registrering!$D72=$B$1,Registrering!$C72,"")</f>
        <v/>
      </c>
      <c r="K73" s="7">
        <f t="shared" si="12"/>
        <v>0</v>
      </c>
      <c r="M73" s="63">
        <f t="shared" si="17"/>
        <v>4</v>
      </c>
      <c r="N73" s="64" t="str">
        <f>IF(Registrering!$D72=$B$1,Registrering!$B72,"")</f>
        <v/>
      </c>
      <c r="O73" s="65" t="str">
        <f>IF(Registrering!$D72=$B$1,Registrering!$C72,"")</f>
        <v/>
      </c>
      <c r="P73" s="65" t="str">
        <f>IF(Registrering!$D72=$B$1,Registrering!$D72,"")</f>
        <v/>
      </c>
      <c r="Q73" s="66">
        <f>IF(ISTEXT(IF(Registrering!$D72=$B$1,Registrering!$E72,0)),0,IF(Registrering!$D72=$B$1,Registrering!$E72,0))</f>
        <v>0</v>
      </c>
      <c r="R73" s="66" t="str">
        <f>IF(IF(Registrering!$D72=$B$1,Registrering!$F72,"")=0,"",IF(Registrering!$D72=$B$1,Registrering!$F72,""))</f>
        <v/>
      </c>
      <c r="S73" s="66">
        <f>IF(ISTEXT(IF(Registrering!$D72=$B$1,Registrering!$G72,0)),0,IF(Registrering!$D72=$B$1,Registrering!$G72,0))</f>
        <v>0</v>
      </c>
      <c r="T73" s="66">
        <f>IF(ISTEXT(IF(Registrering!$D72=$B$1,Registrering!$H72,0)),0,IF(Registrering!$D72=$B$1,Registrering!$H72,0))</f>
        <v>0</v>
      </c>
      <c r="U73" s="74" t="str">
        <f>IF(Registrering!$D72=$B$1,Registrering!$C72,"")</f>
        <v/>
      </c>
      <c r="V73" s="7">
        <f t="shared" si="13"/>
        <v>0</v>
      </c>
      <c r="X73" s="63">
        <f t="shared" si="18"/>
        <v>4</v>
      </c>
      <c r="Y73" s="64" t="str">
        <f>IF(Registrering!$D72=$B$1,Registrering!$B72,"")</f>
        <v/>
      </c>
      <c r="Z73" s="65" t="str">
        <f>IF(Registrering!$D72=$B$1,Registrering!$C72,"")</f>
        <v/>
      </c>
      <c r="AA73" s="65" t="str">
        <f>IF(Registrering!$D72=$B$1,Registrering!$D72,"")</f>
        <v/>
      </c>
      <c r="AB73" s="66">
        <f>IF(ISTEXT(IF(Registrering!$D72=$B$1,Registrering!$E72,0)),0,IF(Registrering!$D72=$B$1,Registrering!$E72,0))</f>
        <v>0</v>
      </c>
      <c r="AC73" s="66" t="str">
        <f>IF(IF(Registrering!$D72=$B$1,Registrering!$F72,"")=0,"",IF(Registrering!$D72=$B$1,Registrering!$F72,""))</f>
        <v/>
      </c>
      <c r="AD73" s="66">
        <f>IF(ISTEXT(IF(Registrering!$D72=$B$1,Registrering!$G72,0)),0,IF(Registrering!$D72=$B$1,Registrering!$G72,0))</f>
        <v>0</v>
      </c>
      <c r="AE73" s="66">
        <f>IF(ISTEXT(IF(Registrering!$D72=$B$1,Registrering!$H72,0)),0,IF(Registrering!$D72=$B$1,Registrering!$H72,0))</f>
        <v>0</v>
      </c>
      <c r="AF73" s="74" t="str">
        <f>IF(Registrering!$D72=$B$1,Registrering!$C72,"")</f>
        <v/>
      </c>
      <c r="AG73" s="7">
        <f t="shared" si="14"/>
        <v>0</v>
      </c>
      <c r="AJ73" s="63">
        <f t="shared" si="19"/>
        <v>4</v>
      </c>
      <c r="AK73" s="64" t="str">
        <f>IF(Registrering!$D72=$B$1,Registrering!$B72,"")</f>
        <v/>
      </c>
      <c r="AL73" s="65" t="str">
        <f>IF(Registrering!$D72=$B$1,Registrering!$C72,"")</f>
        <v/>
      </c>
      <c r="AM73" s="65" t="str">
        <f>IF(Registrering!$D72=$B$1,Registrering!$D72,"")</f>
        <v/>
      </c>
      <c r="AN73" s="66">
        <f>IF(ISTEXT(IF(Registrering!$D72=$B$1,Registrering!$E72,0)),0,IF(Registrering!$D72=$B$1,Registrering!$E72,0))</f>
        <v>0</v>
      </c>
      <c r="AO73" s="66" t="str">
        <f>IF(IF(Registrering!$D72=$B$1,Registrering!$F72,"")=0,"",IF(Registrering!$D72=$B$1,Registrering!$F72,""))</f>
        <v/>
      </c>
      <c r="AP73" s="66">
        <f>IF(ISTEXT(IF(Registrering!$D72=$B$1,Registrering!$G72,0)),0,IF(Registrering!$D72=$B$1,Registrering!$G72,0))</f>
        <v>0</v>
      </c>
      <c r="AQ73" s="66">
        <f>IF(ISTEXT(IF(Registrering!$D72=$B$1,Registrering!$H72,0)),0,IF(Registrering!$D72=$B$1,Registrering!$H72,0))</f>
        <v>0</v>
      </c>
      <c r="AR73" s="74" t="str">
        <f>IF(Registrering!$D72=$B$1,Registrering!$C72,"")</f>
        <v/>
      </c>
      <c r="AS73" s="7">
        <f t="shared" si="15"/>
        <v>0</v>
      </c>
    </row>
    <row r="74" spans="2:45" hidden="1" x14ac:dyDescent="0.25">
      <c r="B74" s="63">
        <f t="shared" si="16"/>
        <v>4</v>
      </c>
      <c r="C74" s="64" t="str">
        <f>IF(Registrering!$D73=$B$1,Registrering!$B73,"")</f>
        <v/>
      </c>
      <c r="D74" s="65" t="str">
        <f>IF(Registrering!$D73=$B$1,Registrering!$C73,"")</f>
        <v/>
      </c>
      <c r="E74" s="65" t="str">
        <f>IF(Registrering!$D73=$B$1,Registrering!$D73,"")</f>
        <v/>
      </c>
      <c r="F74" s="66">
        <f>IF(ISTEXT(IF(Registrering!$D73=$B$1,Registrering!$E73,0)),0,IF(Registrering!$D73=$B$1,Registrering!$E73,0))</f>
        <v>0</v>
      </c>
      <c r="G74" s="66" t="str">
        <f>IF(IF(Registrering!$D73=$B$1,Registrering!$F73,"")=0,"",IF(Registrering!$D73=$B$1,Registrering!$F73,""))</f>
        <v/>
      </c>
      <c r="H74" s="66">
        <f>IF(ISTEXT(IF(Registrering!$D73=$B$1,Registrering!$G73,0)),0,IF(Registrering!$D73=$B$1,Registrering!$G73,0))</f>
        <v>0</v>
      </c>
      <c r="I74" s="66">
        <f>IF(ISTEXT(IF(Registrering!$D73=$B$1,Registrering!$H73,0)),0,IF(Registrering!$D73=$B$1,Registrering!$H73,0))</f>
        <v>0</v>
      </c>
      <c r="J74" s="74" t="str">
        <f>IF(Registrering!$D73=$B$1,Registrering!$C73,"")</f>
        <v/>
      </c>
      <c r="K74" s="7">
        <f t="shared" si="12"/>
        <v>0</v>
      </c>
      <c r="M74" s="63">
        <f t="shared" si="17"/>
        <v>4</v>
      </c>
      <c r="N74" s="64" t="str">
        <f>IF(Registrering!$D73=$B$1,Registrering!$B73,"")</f>
        <v/>
      </c>
      <c r="O74" s="65" t="str">
        <f>IF(Registrering!$D73=$B$1,Registrering!$C73,"")</f>
        <v/>
      </c>
      <c r="P74" s="65" t="str">
        <f>IF(Registrering!$D73=$B$1,Registrering!$D73,"")</f>
        <v/>
      </c>
      <c r="Q74" s="66">
        <f>IF(ISTEXT(IF(Registrering!$D73=$B$1,Registrering!$E73,0)),0,IF(Registrering!$D73=$B$1,Registrering!$E73,0))</f>
        <v>0</v>
      </c>
      <c r="R74" s="66" t="str">
        <f>IF(IF(Registrering!$D73=$B$1,Registrering!$F73,"")=0,"",IF(Registrering!$D73=$B$1,Registrering!$F73,""))</f>
        <v/>
      </c>
      <c r="S74" s="66">
        <f>IF(ISTEXT(IF(Registrering!$D73=$B$1,Registrering!$G73,0)),0,IF(Registrering!$D73=$B$1,Registrering!$G73,0))</f>
        <v>0</v>
      </c>
      <c r="T74" s="66">
        <f>IF(ISTEXT(IF(Registrering!$D73=$B$1,Registrering!$H73,0)),0,IF(Registrering!$D73=$B$1,Registrering!$H73,0))</f>
        <v>0</v>
      </c>
      <c r="U74" s="74" t="str">
        <f>IF(Registrering!$D73=$B$1,Registrering!$C73,"")</f>
        <v/>
      </c>
      <c r="V74" s="7">
        <f t="shared" si="13"/>
        <v>0</v>
      </c>
      <c r="X74" s="63">
        <f t="shared" si="18"/>
        <v>4</v>
      </c>
      <c r="Y74" s="64" t="str">
        <f>IF(Registrering!$D73=$B$1,Registrering!$B73,"")</f>
        <v/>
      </c>
      <c r="Z74" s="65" t="str">
        <f>IF(Registrering!$D73=$B$1,Registrering!$C73,"")</f>
        <v/>
      </c>
      <c r="AA74" s="65" t="str">
        <f>IF(Registrering!$D73=$B$1,Registrering!$D73,"")</f>
        <v/>
      </c>
      <c r="AB74" s="66">
        <f>IF(ISTEXT(IF(Registrering!$D73=$B$1,Registrering!$E73,0)),0,IF(Registrering!$D73=$B$1,Registrering!$E73,0))</f>
        <v>0</v>
      </c>
      <c r="AC74" s="66" t="str">
        <f>IF(IF(Registrering!$D73=$B$1,Registrering!$F73,"")=0,"",IF(Registrering!$D73=$B$1,Registrering!$F73,""))</f>
        <v/>
      </c>
      <c r="AD74" s="66">
        <f>IF(ISTEXT(IF(Registrering!$D73=$B$1,Registrering!$G73,0)),0,IF(Registrering!$D73=$B$1,Registrering!$G73,0))</f>
        <v>0</v>
      </c>
      <c r="AE74" s="66">
        <f>IF(ISTEXT(IF(Registrering!$D73=$B$1,Registrering!$H73,0)),0,IF(Registrering!$D73=$B$1,Registrering!$H73,0))</f>
        <v>0</v>
      </c>
      <c r="AF74" s="74" t="str">
        <f>IF(Registrering!$D73=$B$1,Registrering!$C73,"")</f>
        <v/>
      </c>
      <c r="AG74" s="7">
        <f t="shared" si="14"/>
        <v>0</v>
      </c>
      <c r="AJ74" s="63">
        <f t="shared" si="19"/>
        <v>4</v>
      </c>
      <c r="AK74" s="64" t="str">
        <f>IF(Registrering!$D73=$B$1,Registrering!$B73,"")</f>
        <v/>
      </c>
      <c r="AL74" s="65" t="str">
        <f>IF(Registrering!$D73=$B$1,Registrering!$C73,"")</f>
        <v/>
      </c>
      <c r="AM74" s="65" t="str">
        <f>IF(Registrering!$D73=$B$1,Registrering!$D73,"")</f>
        <v/>
      </c>
      <c r="AN74" s="66">
        <f>IF(ISTEXT(IF(Registrering!$D73=$B$1,Registrering!$E73,0)),0,IF(Registrering!$D73=$B$1,Registrering!$E73,0))</f>
        <v>0</v>
      </c>
      <c r="AO74" s="66" t="str">
        <f>IF(IF(Registrering!$D73=$B$1,Registrering!$F73,"")=0,"",IF(Registrering!$D73=$B$1,Registrering!$F73,""))</f>
        <v/>
      </c>
      <c r="AP74" s="66">
        <f>IF(ISTEXT(IF(Registrering!$D73=$B$1,Registrering!$G73,0)),0,IF(Registrering!$D73=$B$1,Registrering!$G73,0))</f>
        <v>0</v>
      </c>
      <c r="AQ74" s="66">
        <f>IF(ISTEXT(IF(Registrering!$D73=$B$1,Registrering!$H73,0)),0,IF(Registrering!$D73=$B$1,Registrering!$H73,0))</f>
        <v>0</v>
      </c>
      <c r="AR74" s="74" t="str">
        <f>IF(Registrering!$D73=$B$1,Registrering!$C73,"")</f>
        <v/>
      </c>
      <c r="AS74" s="7">
        <f t="shared" si="15"/>
        <v>0</v>
      </c>
    </row>
    <row r="75" spans="2:45" hidden="1" x14ac:dyDescent="0.25">
      <c r="B75" s="63">
        <f t="shared" si="16"/>
        <v>4</v>
      </c>
      <c r="C75" s="64" t="str">
        <f>IF(Registrering!$D74=$B$1,Registrering!$B74,"")</f>
        <v/>
      </c>
      <c r="D75" s="65" t="str">
        <f>IF(Registrering!$D74=$B$1,Registrering!$C74,"")</f>
        <v/>
      </c>
      <c r="E75" s="65" t="str">
        <f>IF(Registrering!$D74=$B$1,Registrering!$D74,"")</f>
        <v/>
      </c>
      <c r="F75" s="66">
        <f>IF(ISTEXT(IF(Registrering!$D74=$B$1,Registrering!$E74,0)),0,IF(Registrering!$D74=$B$1,Registrering!$E74,0))</f>
        <v>0</v>
      </c>
      <c r="G75" s="66" t="str">
        <f>IF(IF(Registrering!$D74=$B$1,Registrering!$F74,"")=0,"",IF(Registrering!$D74=$B$1,Registrering!$F74,""))</f>
        <v/>
      </c>
      <c r="H75" s="66">
        <f>IF(ISTEXT(IF(Registrering!$D74=$B$1,Registrering!$G74,0)),0,IF(Registrering!$D74=$B$1,Registrering!$G74,0))</f>
        <v>0</v>
      </c>
      <c r="I75" s="66">
        <f>IF(ISTEXT(IF(Registrering!$D74=$B$1,Registrering!$H74,0)),0,IF(Registrering!$D74=$B$1,Registrering!$H74,0))</f>
        <v>0</v>
      </c>
      <c r="J75" s="74" t="str">
        <f>IF(Registrering!$D74=$B$1,Registrering!$C74,"")</f>
        <v/>
      </c>
      <c r="K75" s="7">
        <f t="shared" ref="K75:K91" si="20">IF(ISNUMBER($C75),1,0)</f>
        <v>0</v>
      </c>
      <c r="M75" s="63">
        <f t="shared" si="17"/>
        <v>4</v>
      </c>
      <c r="N75" s="64" t="str">
        <f>IF(Registrering!$D74=$B$1,Registrering!$B74,"")</f>
        <v/>
      </c>
      <c r="O75" s="65" t="str">
        <f>IF(Registrering!$D74=$B$1,Registrering!$C74,"")</f>
        <v/>
      </c>
      <c r="P75" s="65" t="str">
        <f>IF(Registrering!$D74=$B$1,Registrering!$D74,"")</f>
        <v/>
      </c>
      <c r="Q75" s="66">
        <f>IF(ISTEXT(IF(Registrering!$D74=$B$1,Registrering!$E74,0)),0,IF(Registrering!$D74=$B$1,Registrering!$E74,0))</f>
        <v>0</v>
      </c>
      <c r="R75" s="66" t="str">
        <f>IF(IF(Registrering!$D74=$B$1,Registrering!$F74,"")=0,"",IF(Registrering!$D74=$B$1,Registrering!$F74,""))</f>
        <v/>
      </c>
      <c r="S75" s="66">
        <f>IF(ISTEXT(IF(Registrering!$D74=$B$1,Registrering!$G74,0)),0,IF(Registrering!$D74=$B$1,Registrering!$G74,0))</f>
        <v>0</v>
      </c>
      <c r="T75" s="66">
        <f>IF(ISTEXT(IF(Registrering!$D74=$B$1,Registrering!$H74,0)),0,IF(Registrering!$D74=$B$1,Registrering!$H74,0))</f>
        <v>0</v>
      </c>
      <c r="U75" s="74" t="str">
        <f>IF(Registrering!$D74=$B$1,Registrering!$C74,"")</f>
        <v/>
      </c>
      <c r="V75" s="7">
        <f t="shared" ref="V75:V91" si="21">IF(ISNUMBER($C75),1,0)</f>
        <v>0</v>
      </c>
      <c r="X75" s="63">
        <f t="shared" si="18"/>
        <v>4</v>
      </c>
      <c r="Y75" s="64" t="str">
        <f>IF(Registrering!$D74=$B$1,Registrering!$B74,"")</f>
        <v/>
      </c>
      <c r="Z75" s="65" t="str">
        <f>IF(Registrering!$D74=$B$1,Registrering!$C74,"")</f>
        <v/>
      </c>
      <c r="AA75" s="65" t="str">
        <f>IF(Registrering!$D74=$B$1,Registrering!$D74,"")</f>
        <v/>
      </c>
      <c r="AB75" s="66">
        <f>IF(ISTEXT(IF(Registrering!$D74=$B$1,Registrering!$E74,0)),0,IF(Registrering!$D74=$B$1,Registrering!$E74,0))</f>
        <v>0</v>
      </c>
      <c r="AC75" s="66" t="str">
        <f>IF(IF(Registrering!$D74=$B$1,Registrering!$F74,"")=0,"",IF(Registrering!$D74=$B$1,Registrering!$F74,""))</f>
        <v/>
      </c>
      <c r="AD75" s="66">
        <f>IF(ISTEXT(IF(Registrering!$D74=$B$1,Registrering!$G74,0)),0,IF(Registrering!$D74=$B$1,Registrering!$G74,0))</f>
        <v>0</v>
      </c>
      <c r="AE75" s="66">
        <f>IF(ISTEXT(IF(Registrering!$D74=$B$1,Registrering!$H74,0)),0,IF(Registrering!$D74=$B$1,Registrering!$H74,0))</f>
        <v>0</v>
      </c>
      <c r="AF75" s="74" t="str">
        <f>IF(Registrering!$D74=$B$1,Registrering!$C74,"")</f>
        <v/>
      </c>
      <c r="AG75" s="7">
        <f t="shared" ref="AG75:AG91" si="22">IF(ISNUMBER($C75),1,0)</f>
        <v>0</v>
      </c>
      <c r="AJ75" s="63">
        <f t="shared" si="19"/>
        <v>4</v>
      </c>
      <c r="AK75" s="64" t="str">
        <f>IF(Registrering!$D74=$B$1,Registrering!$B74,"")</f>
        <v/>
      </c>
      <c r="AL75" s="65" t="str">
        <f>IF(Registrering!$D74=$B$1,Registrering!$C74,"")</f>
        <v/>
      </c>
      <c r="AM75" s="65" t="str">
        <f>IF(Registrering!$D74=$B$1,Registrering!$D74,"")</f>
        <v/>
      </c>
      <c r="AN75" s="66">
        <f>IF(ISTEXT(IF(Registrering!$D74=$B$1,Registrering!$E74,0)),0,IF(Registrering!$D74=$B$1,Registrering!$E74,0))</f>
        <v>0</v>
      </c>
      <c r="AO75" s="66" t="str">
        <f>IF(IF(Registrering!$D74=$B$1,Registrering!$F74,"")=0,"",IF(Registrering!$D74=$B$1,Registrering!$F74,""))</f>
        <v/>
      </c>
      <c r="AP75" s="66">
        <f>IF(ISTEXT(IF(Registrering!$D74=$B$1,Registrering!$G74,0)),0,IF(Registrering!$D74=$B$1,Registrering!$G74,0))</f>
        <v>0</v>
      </c>
      <c r="AQ75" s="66">
        <f>IF(ISTEXT(IF(Registrering!$D74=$B$1,Registrering!$H74,0)),0,IF(Registrering!$D74=$B$1,Registrering!$H74,0))</f>
        <v>0</v>
      </c>
      <c r="AR75" s="74" t="str">
        <f>IF(Registrering!$D74=$B$1,Registrering!$C74,"")</f>
        <v/>
      </c>
      <c r="AS75" s="7">
        <f t="shared" ref="AS75:AS91" si="23">IF(ISNUMBER($C75),1,0)</f>
        <v>0</v>
      </c>
    </row>
    <row r="76" spans="2:45" hidden="1" x14ac:dyDescent="0.25">
      <c r="B76" s="63">
        <f t="shared" si="16"/>
        <v>4</v>
      </c>
      <c r="C76" s="64" t="str">
        <f>IF(Registrering!$D75=$B$1,Registrering!$B75,"")</f>
        <v/>
      </c>
      <c r="D76" s="65" t="str">
        <f>IF(Registrering!$D75=$B$1,Registrering!$C75,"")</f>
        <v/>
      </c>
      <c r="E76" s="65" t="str">
        <f>IF(Registrering!$D75=$B$1,Registrering!$D75,"")</f>
        <v/>
      </c>
      <c r="F76" s="66">
        <f>IF(ISTEXT(IF(Registrering!$D75=$B$1,Registrering!$E75,0)),0,IF(Registrering!$D75=$B$1,Registrering!$E75,0))</f>
        <v>0</v>
      </c>
      <c r="G76" s="66" t="str">
        <f>IF(IF(Registrering!$D75=$B$1,Registrering!$F75,"")=0,"",IF(Registrering!$D75=$B$1,Registrering!$F75,""))</f>
        <v/>
      </c>
      <c r="H76" s="66">
        <f>IF(ISTEXT(IF(Registrering!$D75=$B$1,Registrering!$G75,0)),0,IF(Registrering!$D75=$B$1,Registrering!$G75,0))</f>
        <v>0</v>
      </c>
      <c r="I76" s="66">
        <f>IF(ISTEXT(IF(Registrering!$D75=$B$1,Registrering!$H75,0)),0,IF(Registrering!$D75=$B$1,Registrering!$H75,0))</f>
        <v>0</v>
      </c>
      <c r="J76" s="74" t="str">
        <f>IF(Registrering!$D75=$B$1,Registrering!$C75,"")</f>
        <v/>
      </c>
      <c r="K76" s="7">
        <f t="shared" si="20"/>
        <v>0</v>
      </c>
      <c r="M76" s="63">
        <f t="shared" si="17"/>
        <v>4</v>
      </c>
      <c r="N76" s="64" t="str">
        <f>IF(Registrering!$D75=$B$1,Registrering!$B75,"")</f>
        <v/>
      </c>
      <c r="O76" s="65" t="str">
        <f>IF(Registrering!$D75=$B$1,Registrering!$C75,"")</f>
        <v/>
      </c>
      <c r="P76" s="65" t="str">
        <f>IF(Registrering!$D75=$B$1,Registrering!$D75,"")</f>
        <v/>
      </c>
      <c r="Q76" s="66">
        <f>IF(ISTEXT(IF(Registrering!$D75=$B$1,Registrering!$E75,0)),0,IF(Registrering!$D75=$B$1,Registrering!$E75,0))</f>
        <v>0</v>
      </c>
      <c r="R76" s="66" t="str">
        <f>IF(IF(Registrering!$D75=$B$1,Registrering!$F75,"")=0,"",IF(Registrering!$D75=$B$1,Registrering!$F75,""))</f>
        <v/>
      </c>
      <c r="S76" s="66">
        <f>IF(ISTEXT(IF(Registrering!$D75=$B$1,Registrering!$G75,0)),0,IF(Registrering!$D75=$B$1,Registrering!$G75,0))</f>
        <v>0</v>
      </c>
      <c r="T76" s="66">
        <f>IF(ISTEXT(IF(Registrering!$D75=$B$1,Registrering!$H75,0)),0,IF(Registrering!$D75=$B$1,Registrering!$H75,0))</f>
        <v>0</v>
      </c>
      <c r="U76" s="74" t="str">
        <f>IF(Registrering!$D75=$B$1,Registrering!$C75,"")</f>
        <v/>
      </c>
      <c r="V76" s="7">
        <f t="shared" si="21"/>
        <v>0</v>
      </c>
      <c r="X76" s="63">
        <f t="shared" si="18"/>
        <v>4</v>
      </c>
      <c r="Y76" s="64" t="str">
        <f>IF(Registrering!$D75=$B$1,Registrering!$B75,"")</f>
        <v/>
      </c>
      <c r="Z76" s="65" t="str">
        <f>IF(Registrering!$D75=$B$1,Registrering!$C75,"")</f>
        <v/>
      </c>
      <c r="AA76" s="65" t="str">
        <f>IF(Registrering!$D75=$B$1,Registrering!$D75,"")</f>
        <v/>
      </c>
      <c r="AB76" s="66">
        <f>IF(ISTEXT(IF(Registrering!$D75=$B$1,Registrering!$E75,0)),0,IF(Registrering!$D75=$B$1,Registrering!$E75,0))</f>
        <v>0</v>
      </c>
      <c r="AC76" s="66" t="str">
        <f>IF(IF(Registrering!$D75=$B$1,Registrering!$F75,"")=0,"",IF(Registrering!$D75=$B$1,Registrering!$F75,""))</f>
        <v/>
      </c>
      <c r="AD76" s="66">
        <f>IF(ISTEXT(IF(Registrering!$D75=$B$1,Registrering!$G75,0)),0,IF(Registrering!$D75=$B$1,Registrering!$G75,0))</f>
        <v>0</v>
      </c>
      <c r="AE76" s="66">
        <f>IF(ISTEXT(IF(Registrering!$D75=$B$1,Registrering!$H75,0)),0,IF(Registrering!$D75=$B$1,Registrering!$H75,0))</f>
        <v>0</v>
      </c>
      <c r="AF76" s="74" t="str">
        <f>IF(Registrering!$D75=$B$1,Registrering!$C75,"")</f>
        <v/>
      </c>
      <c r="AG76" s="7">
        <f t="shared" si="22"/>
        <v>0</v>
      </c>
      <c r="AJ76" s="63">
        <f t="shared" si="19"/>
        <v>4</v>
      </c>
      <c r="AK76" s="64" t="str">
        <f>IF(Registrering!$D75=$B$1,Registrering!$B75,"")</f>
        <v/>
      </c>
      <c r="AL76" s="65" t="str">
        <f>IF(Registrering!$D75=$B$1,Registrering!$C75,"")</f>
        <v/>
      </c>
      <c r="AM76" s="65" t="str">
        <f>IF(Registrering!$D75=$B$1,Registrering!$D75,"")</f>
        <v/>
      </c>
      <c r="AN76" s="66">
        <f>IF(ISTEXT(IF(Registrering!$D75=$B$1,Registrering!$E75,0)),0,IF(Registrering!$D75=$B$1,Registrering!$E75,0))</f>
        <v>0</v>
      </c>
      <c r="AO76" s="66" t="str">
        <f>IF(IF(Registrering!$D75=$B$1,Registrering!$F75,"")=0,"",IF(Registrering!$D75=$B$1,Registrering!$F75,""))</f>
        <v/>
      </c>
      <c r="AP76" s="66">
        <f>IF(ISTEXT(IF(Registrering!$D75=$B$1,Registrering!$G75,0)),0,IF(Registrering!$D75=$B$1,Registrering!$G75,0))</f>
        <v>0</v>
      </c>
      <c r="AQ76" s="66">
        <f>IF(ISTEXT(IF(Registrering!$D75=$B$1,Registrering!$H75,0)),0,IF(Registrering!$D75=$B$1,Registrering!$H75,0))</f>
        <v>0</v>
      </c>
      <c r="AR76" s="74" t="str">
        <f>IF(Registrering!$D75=$B$1,Registrering!$C75,"")</f>
        <v/>
      </c>
      <c r="AS76" s="7">
        <f t="shared" si="23"/>
        <v>0</v>
      </c>
    </row>
    <row r="77" spans="2:45" hidden="1" x14ac:dyDescent="0.25">
      <c r="B77" s="63">
        <f t="shared" si="16"/>
        <v>4</v>
      </c>
      <c r="C77" s="64" t="str">
        <f>IF(Registrering!$D76=$B$1,Registrering!$B76,"")</f>
        <v/>
      </c>
      <c r="D77" s="65" t="str">
        <f>IF(Registrering!$D76=$B$1,Registrering!$C76,"")</f>
        <v/>
      </c>
      <c r="E77" s="65" t="str">
        <f>IF(Registrering!$D76=$B$1,Registrering!$D76,"")</f>
        <v/>
      </c>
      <c r="F77" s="66">
        <f>IF(ISTEXT(IF(Registrering!$D76=$B$1,Registrering!$E76,0)),0,IF(Registrering!$D76=$B$1,Registrering!$E76,0))</f>
        <v>0</v>
      </c>
      <c r="G77" s="66" t="str">
        <f>IF(IF(Registrering!$D76=$B$1,Registrering!$F76,"")=0,"",IF(Registrering!$D76=$B$1,Registrering!$F76,""))</f>
        <v/>
      </c>
      <c r="H77" s="66">
        <f>IF(ISTEXT(IF(Registrering!$D76=$B$1,Registrering!$G76,0)),0,IF(Registrering!$D76=$B$1,Registrering!$G76,0))</f>
        <v>0</v>
      </c>
      <c r="I77" s="66">
        <f>IF(ISTEXT(IF(Registrering!$D76=$B$1,Registrering!$H76,0)),0,IF(Registrering!$D76=$B$1,Registrering!$H76,0))</f>
        <v>0</v>
      </c>
      <c r="J77" s="74" t="str">
        <f>IF(Registrering!$D76=$B$1,Registrering!$C76,"")</f>
        <v/>
      </c>
      <c r="K77" s="7">
        <f t="shared" si="20"/>
        <v>0</v>
      </c>
      <c r="M77" s="63">
        <f t="shared" si="17"/>
        <v>4</v>
      </c>
      <c r="N77" s="64" t="str">
        <f>IF(Registrering!$D76=$B$1,Registrering!$B76,"")</f>
        <v/>
      </c>
      <c r="O77" s="65" t="str">
        <f>IF(Registrering!$D76=$B$1,Registrering!$C76,"")</f>
        <v/>
      </c>
      <c r="P77" s="65" t="str">
        <f>IF(Registrering!$D76=$B$1,Registrering!$D76,"")</f>
        <v/>
      </c>
      <c r="Q77" s="66">
        <f>IF(ISTEXT(IF(Registrering!$D76=$B$1,Registrering!$E76,0)),0,IF(Registrering!$D76=$B$1,Registrering!$E76,0))</f>
        <v>0</v>
      </c>
      <c r="R77" s="66" t="str">
        <f>IF(IF(Registrering!$D76=$B$1,Registrering!$F76,"")=0,"",IF(Registrering!$D76=$B$1,Registrering!$F76,""))</f>
        <v/>
      </c>
      <c r="S77" s="66">
        <f>IF(ISTEXT(IF(Registrering!$D76=$B$1,Registrering!$G76,0)),0,IF(Registrering!$D76=$B$1,Registrering!$G76,0))</f>
        <v>0</v>
      </c>
      <c r="T77" s="66">
        <f>IF(ISTEXT(IF(Registrering!$D76=$B$1,Registrering!$H76,0)),0,IF(Registrering!$D76=$B$1,Registrering!$H76,0))</f>
        <v>0</v>
      </c>
      <c r="U77" s="74" t="str">
        <f>IF(Registrering!$D76=$B$1,Registrering!$C76,"")</f>
        <v/>
      </c>
      <c r="V77" s="7">
        <f t="shared" si="21"/>
        <v>0</v>
      </c>
      <c r="X77" s="63">
        <f t="shared" si="18"/>
        <v>4</v>
      </c>
      <c r="Y77" s="64" t="str">
        <f>IF(Registrering!$D76=$B$1,Registrering!$B76,"")</f>
        <v/>
      </c>
      <c r="Z77" s="65" t="str">
        <f>IF(Registrering!$D76=$B$1,Registrering!$C76,"")</f>
        <v/>
      </c>
      <c r="AA77" s="65" t="str">
        <f>IF(Registrering!$D76=$B$1,Registrering!$D76,"")</f>
        <v/>
      </c>
      <c r="AB77" s="66">
        <f>IF(ISTEXT(IF(Registrering!$D76=$B$1,Registrering!$E76,0)),0,IF(Registrering!$D76=$B$1,Registrering!$E76,0))</f>
        <v>0</v>
      </c>
      <c r="AC77" s="66" t="str">
        <f>IF(IF(Registrering!$D76=$B$1,Registrering!$F76,"")=0,"",IF(Registrering!$D76=$B$1,Registrering!$F76,""))</f>
        <v/>
      </c>
      <c r="AD77" s="66">
        <f>IF(ISTEXT(IF(Registrering!$D76=$B$1,Registrering!$G76,0)),0,IF(Registrering!$D76=$B$1,Registrering!$G76,0))</f>
        <v>0</v>
      </c>
      <c r="AE77" s="66">
        <f>IF(ISTEXT(IF(Registrering!$D76=$B$1,Registrering!$H76,0)),0,IF(Registrering!$D76=$B$1,Registrering!$H76,0))</f>
        <v>0</v>
      </c>
      <c r="AF77" s="74" t="str">
        <f>IF(Registrering!$D76=$B$1,Registrering!$C76,"")</f>
        <v/>
      </c>
      <c r="AG77" s="7">
        <f t="shared" si="22"/>
        <v>0</v>
      </c>
      <c r="AJ77" s="63">
        <f t="shared" si="19"/>
        <v>4</v>
      </c>
      <c r="AK77" s="64" t="str">
        <f>IF(Registrering!$D76=$B$1,Registrering!$B76,"")</f>
        <v/>
      </c>
      <c r="AL77" s="65" t="str">
        <f>IF(Registrering!$D76=$B$1,Registrering!$C76,"")</f>
        <v/>
      </c>
      <c r="AM77" s="65" t="str">
        <f>IF(Registrering!$D76=$B$1,Registrering!$D76,"")</f>
        <v/>
      </c>
      <c r="AN77" s="66">
        <f>IF(ISTEXT(IF(Registrering!$D76=$B$1,Registrering!$E76,0)),0,IF(Registrering!$D76=$B$1,Registrering!$E76,0))</f>
        <v>0</v>
      </c>
      <c r="AO77" s="66" t="str">
        <f>IF(IF(Registrering!$D76=$B$1,Registrering!$F76,"")=0,"",IF(Registrering!$D76=$B$1,Registrering!$F76,""))</f>
        <v/>
      </c>
      <c r="AP77" s="66">
        <f>IF(ISTEXT(IF(Registrering!$D76=$B$1,Registrering!$G76,0)),0,IF(Registrering!$D76=$B$1,Registrering!$G76,0))</f>
        <v>0</v>
      </c>
      <c r="AQ77" s="66">
        <f>IF(ISTEXT(IF(Registrering!$D76=$B$1,Registrering!$H76,0)),0,IF(Registrering!$D76=$B$1,Registrering!$H76,0))</f>
        <v>0</v>
      </c>
      <c r="AR77" s="74" t="str">
        <f>IF(Registrering!$D76=$B$1,Registrering!$C76,"")</f>
        <v/>
      </c>
      <c r="AS77" s="7">
        <f t="shared" si="23"/>
        <v>0</v>
      </c>
    </row>
    <row r="78" spans="2:45" hidden="1" x14ac:dyDescent="0.25">
      <c r="B78" s="63">
        <f t="shared" si="16"/>
        <v>4</v>
      </c>
      <c r="C78" s="64" t="str">
        <f>IF(Registrering!$D77=$B$1,Registrering!$B77,"")</f>
        <v/>
      </c>
      <c r="D78" s="65" t="str">
        <f>IF(Registrering!$D77=$B$1,Registrering!$C77,"")</f>
        <v/>
      </c>
      <c r="E78" s="65" t="str">
        <f>IF(Registrering!$D77=$B$1,Registrering!$D77,"")</f>
        <v/>
      </c>
      <c r="F78" s="66">
        <f>IF(ISTEXT(IF(Registrering!$D77=$B$1,Registrering!$E77,0)),0,IF(Registrering!$D77=$B$1,Registrering!$E77,0))</f>
        <v>0</v>
      </c>
      <c r="G78" s="66" t="str">
        <f>IF(IF(Registrering!$D77=$B$1,Registrering!$F77,"")=0,"",IF(Registrering!$D77=$B$1,Registrering!$F77,""))</f>
        <v/>
      </c>
      <c r="H78" s="66">
        <f>IF(ISTEXT(IF(Registrering!$D77=$B$1,Registrering!$G77,0)),0,IF(Registrering!$D77=$B$1,Registrering!$G77,0))</f>
        <v>0</v>
      </c>
      <c r="I78" s="66">
        <f>IF(ISTEXT(IF(Registrering!$D77=$B$1,Registrering!$H77,0)),0,IF(Registrering!$D77=$B$1,Registrering!$H77,0))</f>
        <v>0</v>
      </c>
      <c r="J78" s="74" t="str">
        <f>IF(Registrering!$D77=$B$1,Registrering!$C77,"")</f>
        <v/>
      </c>
      <c r="K78" s="7">
        <f t="shared" si="20"/>
        <v>0</v>
      </c>
      <c r="M78" s="63">
        <f t="shared" si="17"/>
        <v>4</v>
      </c>
      <c r="N78" s="64" t="str">
        <f>IF(Registrering!$D77=$B$1,Registrering!$B77,"")</f>
        <v/>
      </c>
      <c r="O78" s="65" t="str">
        <f>IF(Registrering!$D77=$B$1,Registrering!$C77,"")</f>
        <v/>
      </c>
      <c r="P78" s="65" t="str">
        <f>IF(Registrering!$D77=$B$1,Registrering!$D77,"")</f>
        <v/>
      </c>
      <c r="Q78" s="66">
        <f>IF(ISTEXT(IF(Registrering!$D77=$B$1,Registrering!$E77,0)),0,IF(Registrering!$D77=$B$1,Registrering!$E77,0))</f>
        <v>0</v>
      </c>
      <c r="R78" s="66" t="str">
        <f>IF(IF(Registrering!$D77=$B$1,Registrering!$F77,"")=0,"",IF(Registrering!$D77=$B$1,Registrering!$F77,""))</f>
        <v/>
      </c>
      <c r="S78" s="66">
        <f>IF(ISTEXT(IF(Registrering!$D77=$B$1,Registrering!$G77,0)),0,IF(Registrering!$D77=$B$1,Registrering!$G77,0))</f>
        <v>0</v>
      </c>
      <c r="T78" s="66">
        <f>IF(ISTEXT(IF(Registrering!$D77=$B$1,Registrering!$H77,0)),0,IF(Registrering!$D77=$B$1,Registrering!$H77,0))</f>
        <v>0</v>
      </c>
      <c r="U78" s="74" t="str">
        <f>IF(Registrering!$D77=$B$1,Registrering!$C77,"")</f>
        <v/>
      </c>
      <c r="V78" s="7">
        <f t="shared" si="21"/>
        <v>0</v>
      </c>
      <c r="X78" s="63">
        <f t="shared" si="18"/>
        <v>4</v>
      </c>
      <c r="Y78" s="64" t="str">
        <f>IF(Registrering!$D77=$B$1,Registrering!$B77,"")</f>
        <v/>
      </c>
      <c r="Z78" s="65" t="str">
        <f>IF(Registrering!$D77=$B$1,Registrering!$C77,"")</f>
        <v/>
      </c>
      <c r="AA78" s="65" t="str">
        <f>IF(Registrering!$D77=$B$1,Registrering!$D77,"")</f>
        <v/>
      </c>
      <c r="AB78" s="66">
        <f>IF(ISTEXT(IF(Registrering!$D77=$B$1,Registrering!$E77,0)),0,IF(Registrering!$D77=$B$1,Registrering!$E77,0))</f>
        <v>0</v>
      </c>
      <c r="AC78" s="66" t="str">
        <f>IF(IF(Registrering!$D77=$B$1,Registrering!$F77,"")=0,"",IF(Registrering!$D77=$B$1,Registrering!$F77,""))</f>
        <v/>
      </c>
      <c r="AD78" s="66">
        <f>IF(ISTEXT(IF(Registrering!$D77=$B$1,Registrering!$G77,0)),0,IF(Registrering!$D77=$B$1,Registrering!$G77,0))</f>
        <v>0</v>
      </c>
      <c r="AE78" s="66">
        <f>IF(ISTEXT(IF(Registrering!$D77=$B$1,Registrering!$H77,0)),0,IF(Registrering!$D77=$B$1,Registrering!$H77,0))</f>
        <v>0</v>
      </c>
      <c r="AF78" s="74" t="str">
        <f>IF(Registrering!$D77=$B$1,Registrering!$C77,"")</f>
        <v/>
      </c>
      <c r="AG78" s="7">
        <f t="shared" si="22"/>
        <v>0</v>
      </c>
      <c r="AJ78" s="63">
        <f t="shared" si="19"/>
        <v>4</v>
      </c>
      <c r="AK78" s="64" t="str">
        <f>IF(Registrering!$D77=$B$1,Registrering!$B77,"")</f>
        <v/>
      </c>
      <c r="AL78" s="65" t="str">
        <f>IF(Registrering!$D77=$B$1,Registrering!$C77,"")</f>
        <v/>
      </c>
      <c r="AM78" s="65" t="str">
        <f>IF(Registrering!$D77=$B$1,Registrering!$D77,"")</f>
        <v/>
      </c>
      <c r="AN78" s="66">
        <f>IF(ISTEXT(IF(Registrering!$D77=$B$1,Registrering!$E77,0)),0,IF(Registrering!$D77=$B$1,Registrering!$E77,0))</f>
        <v>0</v>
      </c>
      <c r="AO78" s="66" t="str">
        <f>IF(IF(Registrering!$D77=$B$1,Registrering!$F77,"")=0,"",IF(Registrering!$D77=$B$1,Registrering!$F77,""))</f>
        <v/>
      </c>
      <c r="AP78" s="66">
        <f>IF(ISTEXT(IF(Registrering!$D77=$B$1,Registrering!$G77,0)),0,IF(Registrering!$D77=$B$1,Registrering!$G77,0))</f>
        <v>0</v>
      </c>
      <c r="AQ78" s="66">
        <f>IF(ISTEXT(IF(Registrering!$D77=$B$1,Registrering!$H77,0)),0,IF(Registrering!$D77=$B$1,Registrering!$H77,0))</f>
        <v>0</v>
      </c>
      <c r="AR78" s="74" t="str">
        <f>IF(Registrering!$D77=$B$1,Registrering!$C77,"")</f>
        <v/>
      </c>
      <c r="AS78" s="7">
        <f t="shared" si="23"/>
        <v>0</v>
      </c>
    </row>
    <row r="79" spans="2:45" x14ac:dyDescent="0.25">
      <c r="B79" s="63">
        <f t="shared" si="16"/>
        <v>5</v>
      </c>
      <c r="C79" s="64">
        <f>IF(Registrering!$D82=$B$1,Registrering!$B82,"")</f>
        <v>79</v>
      </c>
      <c r="D79" s="65" t="str">
        <f>IF(Registrering!$D82=$B$1,Registrering!$C82,"")</f>
        <v>Jørgen Flatland</v>
      </c>
      <c r="E79" s="65" t="str">
        <f>IF(Registrering!$D82=$B$1,Registrering!$D82,"")</f>
        <v>Barn (tom 8.klasse)</v>
      </c>
      <c r="F79" s="66">
        <f>IF(ISTEXT(IF(Registrering!$D82=$B$1,Registrering!$E82,0)),0,IF(Registrering!$D82=$B$1,Registrering!$E82,0))</f>
        <v>138</v>
      </c>
      <c r="G79" s="66">
        <f>IF(IF(Registrering!$D82=$B$1,Registrering!$F82,"")=0,"",IF(Registrering!$D82=$B$1,Registrering!$F82,""))</f>
        <v>138</v>
      </c>
      <c r="H79" s="66">
        <f>IF(ISTEXT(IF(Registrering!$D82=$B$1,Registrering!$G82,0)),0,IF(Registrering!$D82=$B$1,Registrering!$G82,0))</f>
        <v>1</v>
      </c>
      <c r="I79" s="66">
        <f>IF(ISTEXT(IF(Registrering!$D82=$B$1,Registrering!$H82,0)),0,IF(Registrering!$D82=$B$1,Registrering!$H82,0))</f>
        <v>138</v>
      </c>
      <c r="J79" s="74" t="str">
        <f>IF(Registrering!$D78=$B$1,Registrering!$C78,"")</f>
        <v>Lilly Flåten</v>
      </c>
      <c r="K79" s="7">
        <f t="shared" si="20"/>
        <v>1</v>
      </c>
      <c r="M79" s="63">
        <f t="shared" si="17"/>
        <v>5</v>
      </c>
      <c r="N79" s="64">
        <f>IF(Registrering!$D82=$B$1,Registrering!$B82,"")</f>
        <v>79</v>
      </c>
      <c r="O79" s="65" t="str">
        <f>IF(Registrering!$D82=$B$1,Registrering!$C82,"")</f>
        <v>Jørgen Flatland</v>
      </c>
      <c r="P79" s="65" t="str">
        <f>IF(Registrering!$D82=$B$1,Registrering!$D82,"")</f>
        <v>Barn (tom 8.klasse)</v>
      </c>
      <c r="Q79" s="66">
        <f>IF(ISTEXT(IF(Registrering!$D82=$B$1,Registrering!$E82,0)),0,IF(Registrering!$D82=$B$1,Registrering!$E82,0))</f>
        <v>138</v>
      </c>
      <c r="R79" s="66">
        <f>IF(IF(Registrering!$D82=$B$1,Registrering!$F82,"")=0,"",IF(Registrering!$D82=$B$1,Registrering!$F82,""))</f>
        <v>138</v>
      </c>
      <c r="S79" s="66">
        <f>IF(ISTEXT(IF(Registrering!$D82=$B$1,Registrering!$G82,0)),0,IF(Registrering!$D82=$B$1,Registrering!$G82,0))</f>
        <v>1</v>
      </c>
      <c r="T79" s="66">
        <f>IF(ISTEXT(IF(Registrering!$D82=$B$1,Registrering!$H82,0)),0,IF(Registrering!$D82=$B$1,Registrering!$H82,0))</f>
        <v>138</v>
      </c>
      <c r="U79" s="74" t="str">
        <f>IF(Registrering!$D78=$B$1,Registrering!$C78,"")</f>
        <v>Lilly Flåten</v>
      </c>
      <c r="V79" s="7">
        <f t="shared" si="21"/>
        <v>1</v>
      </c>
      <c r="X79" s="63">
        <f t="shared" si="18"/>
        <v>5</v>
      </c>
      <c r="Y79" s="64">
        <f>IF(Registrering!$D82=$B$1,Registrering!$B82,"")</f>
        <v>79</v>
      </c>
      <c r="Z79" s="65" t="str">
        <f>IF(Registrering!$D82=$B$1,Registrering!$C82,"")</f>
        <v>Jørgen Flatland</v>
      </c>
      <c r="AA79" s="65" t="str">
        <f>IF(Registrering!$D82=$B$1,Registrering!$D82,"")</f>
        <v>Barn (tom 8.klasse)</v>
      </c>
      <c r="AB79" s="66">
        <f>IF(ISTEXT(IF(Registrering!$D82=$B$1,Registrering!$E82,0)),0,IF(Registrering!$D82=$B$1,Registrering!$E82,0))</f>
        <v>138</v>
      </c>
      <c r="AC79" s="66">
        <f>IF(IF(Registrering!$D82=$B$1,Registrering!$F82,"")=0,"",IF(Registrering!$D82=$B$1,Registrering!$F82,""))</f>
        <v>138</v>
      </c>
      <c r="AD79" s="66">
        <f>IF(ISTEXT(IF(Registrering!$D82=$B$1,Registrering!$G82,0)),0,IF(Registrering!$D82=$B$1,Registrering!$G82,0))</f>
        <v>1</v>
      </c>
      <c r="AE79" s="66">
        <f>IF(ISTEXT(IF(Registrering!$D82=$B$1,Registrering!$H82,0)),0,IF(Registrering!$D82=$B$1,Registrering!$H82,0))</f>
        <v>138</v>
      </c>
      <c r="AF79" s="74" t="str">
        <f>IF(Registrering!$D78=$B$1,Registrering!$C78,"")</f>
        <v>Lilly Flåten</v>
      </c>
      <c r="AG79" s="7">
        <f t="shared" si="22"/>
        <v>1</v>
      </c>
      <c r="AJ79" s="63">
        <f t="shared" si="19"/>
        <v>5</v>
      </c>
      <c r="AK79" s="64">
        <f>IF(Registrering!$D82=$B$1,Registrering!$B82,"")</f>
        <v>79</v>
      </c>
      <c r="AL79" s="65" t="str">
        <f>IF(Registrering!$D82=$B$1,Registrering!$C82,"")</f>
        <v>Jørgen Flatland</v>
      </c>
      <c r="AM79" s="65" t="str">
        <f>IF(Registrering!$D82=$B$1,Registrering!$D82,"")</f>
        <v>Barn (tom 8.klasse)</v>
      </c>
      <c r="AN79" s="66">
        <f>IF(ISTEXT(IF(Registrering!$D82=$B$1,Registrering!$E82,0)),0,IF(Registrering!$D82=$B$1,Registrering!$E82,0))</f>
        <v>138</v>
      </c>
      <c r="AO79" s="66">
        <f>IF(IF(Registrering!$D82=$B$1,Registrering!$F82,"")=0,"",IF(Registrering!$D82=$B$1,Registrering!$F82,""))</f>
        <v>138</v>
      </c>
      <c r="AP79" s="66">
        <f>IF(ISTEXT(IF(Registrering!$D82=$B$1,Registrering!$G82,0)),0,IF(Registrering!$D82=$B$1,Registrering!$G82,0))</f>
        <v>1</v>
      </c>
      <c r="AQ79" s="66">
        <f>IF(ISTEXT(IF(Registrering!$D82=$B$1,Registrering!$H82,0)),0,IF(Registrering!$D82=$B$1,Registrering!$H82,0))</f>
        <v>138</v>
      </c>
      <c r="AR79" s="74" t="str">
        <f>IF(Registrering!$D78=$B$1,Registrering!$C78,"")</f>
        <v>Lilly Flåten</v>
      </c>
      <c r="AS79" s="7">
        <f t="shared" si="23"/>
        <v>1</v>
      </c>
    </row>
    <row r="80" spans="2:45" hidden="1" x14ac:dyDescent="0.25">
      <c r="B80" s="63">
        <f t="shared" si="16"/>
        <v>6</v>
      </c>
      <c r="C80" s="64">
        <f>IF(Registrering!$D63=$B$1,Registrering!$B63,"")</f>
        <v>60</v>
      </c>
      <c r="D80" s="65" t="str">
        <f>IF(Registrering!$D63=$B$1,Registrering!$C63,"")</f>
        <v>Theo Opem_Moen</v>
      </c>
      <c r="E80" s="65" t="str">
        <f>IF(Registrering!$D63=$B$1,Registrering!$D63,"")</f>
        <v>Barn (tom 8.klasse)</v>
      </c>
      <c r="F80" s="66">
        <f>IF(ISTEXT(IF(Registrering!$D63=$B$1,Registrering!$E63,0)),0,IF(Registrering!$D63=$B$1,Registrering!$E63,0))</f>
        <v>0</v>
      </c>
      <c r="G80" s="66" t="str">
        <f>IF(IF(Registrering!$D63=$B$1,Registrering!$F63,"")=0,"",IF(Registrering!$D63=$B$1,Registrering!$F63,""))</f>
        <v/>
      </c>
      <c r="H80" s="66">
        <f>IF(ISTEXT(IF(Registrering!$D63=$B$1,Registrering!$G63,0)),0,IF(Registrering!$D63=$B$1,Registrering!$G63,0))</f>
        <v>0</v>
      </c>
      <c r="I80" s="66">
        <f>IF(ISTEXT(IF(Registrering!$D63=$B$1,Registrering!$H63,0)),0,IF(Registrering!$D63=$B$1,Registrering!$H63,0))</f>
        <v>0</v>
      </c>
      <c r="J80" s="74" t="str">
        <f>IF(Registrering!$D79=$B$1,Registrering!$C79,"")</f>
        <v>Kasper Eide Ylvisåker</v>
      </c>
      <c r="K80" s="7">
        <f t="shared" si="20"/>
        <v>1</v>
      </c>
      <c r="M80" s="63">
        <f t="shared" si="17"/>
        <v>6</v>
      </c>
      <c r="N80" s="64">
        <f>IF(Registrering!$D63=$B$1,Registrering!$B63,"")</f>
        <v>60</v>
      </c>
      <c r="O80" s="65" t="str">
        <f>IF(Registrering!$D63=$B$1,Registrering!$C63,"")</f>
        <v>Theo Opem_Moen</v>
      </c>
      <c r="P80" s="65" t="str">
        <f>IF(Registrering!$D63=$B$1,Registrering!$D63,"")</f>
        <v>Barn (tom 8.klasse)</v>
      </c>
      <c r="Q80" s="66">
        <f>IF(ISTEXT(IF(Registrering!$D63=$B$1,Registrering!$E63,0)),0,IF(Registrering!$D63=$B$1,Registrering!$E63,0))</f>
        <v>0</v>
      </c>
      <c r="R80" s="66" t="str">
        <f>IF(IF(Registrering!$D63=$B$1,Registrering!$F63,"")=0,"",IF(Registrering!$D63=$B$1,Registrering!$F63,""))</f>
        <v/>
      </c>
      <c r="S80" s="66">
        <f>IF(ISTEXT(IF(Registrering!$D63=$B$1,Registrering!$G63,0)),0,IF(Registrering!$D63=$B$1,Registrering!$G63,0))</f>
        <v>0</v>
      </c>
      <c r="T80" s="66">
        <f>IF(ISTEXT(IF(Registrering!$D63=$B$1,Registrering!$H63,0)),0,IF(Registrering!$D63=$B$1,Registrering!$H63,0))</f>
        <v>0</v>
      </c>
      <c r="U80" s="74" t="str">
        <f>IF(Registrering!$D79=$B$1,Registrering!$C79,"")</f>
        <v>Kasper Eide Ylvisåker</v>
      </c>
      <c r="V80" s="7">
        <f t="shared" si="21"/>
        <v>1</v>
      </c>
      <c r="X80" s="63">
        <f t="shared" si="18"/>
        <v>6</v>
      </c>
      <c r="Y80" s="64">
        <f>IF(Registrering!$D63=$B$1,Registrering!$B63,"")</f>
        <v>60</v>
      </c>
      <c r="Z80" s="65" t="str">
        <f>IF(Registrering!$D63=$B$1,Registrering!$C63,"")</f>
        <v>Theo Opem_Moen</v>
      </c>
      <c r="AA80" s="65" t="str">
        <f>IF(Registrering!$D63=$B$1,Registrering!$D63,"")</f>
        <v>Barn (tom 8.klasse)</v>
      </c>
      <c r="AB80" s="66">
        <f>IF(ISTEXT(IF(Registrering!$D63=$B$1,Registrering!$E63,0)),0,IF(Registrering!$D63=$B$1,Registrering!$E63,0))</f>
        <v>0</v>
      </c>
      <c r="AC80" s="66" t="str">
        <f>IF(IF(Registrering!$D63=$B$1,Registrering!$F63,"")=0,"",IF(Registrering!$D63=$B$1,Registrering!$F63,""))</f>
        <v/>
      </c>
      <c r="AD80" s="66">
        <f>IF(ISTEXT(IF(Registrering!$D63=$B$1,Registrering!$G63,0)),0,IF(Registrering!$D63=$B$1,Registrering!$G63,0))</f>
        <v>0</v>
      </c>
      <c r="AE80" s="66">
        <f>IF(ISTEXT(IF(Registrering!$D63=$B$1,Registrering!$H63,0)),0,IF(Registrering!$D63=$B$1,Registrering!$H63,0))</f>
        <v>0</v>
      </c>
      <c r="AF80" s="74" t="str">
        <f>IF(Registrering!$D79=$B$1,Registrering!$C79,"")</f>
        <v>Kasper Eide Ylvisåker</v>
      </c>
      <c r="AG80" s="7">
        <f t="shared" si="22"/>
        <v>1</v>
      </c>
      <c r="AJ80" s="63">
        <f t="shared" si="19"/>
        <v>6</v>
      </c>
      <c r="AK80" s="64">
        <f>IF(Registrering!$D63=$B$1,Registrering!$B63,"")</f>
        <v>60</v>
      </c>
      <c r="AL80" s="65" t="str">
        <f>IF(Registrering!$D63=$B$1,Registrering!$C63,"")</f>
        <v>Theo Opem_Moen</v>
      </c>
      <c r="AM80" s="65" t="str">
        <f>IF(Registrering!$D63=$B$1,Registrering!$D63,"")</f>
        <v>Barn (tom 8.klasse)</v>
      </c>
      <c r="AN80" s="66">
        <f>IF(ISTEXT(IF(Registrering!$D63=$B$1,Registrering!$E63,0)),0,IF(Registrering!$D63=$B$1,Registrering!$E63,0))</f>
        <v>0</v>
      </c>
      <c r="AO80" s="66" t="str">
        <f>IF(IF(Registrering!$D63=$B$1,Registrering!$F63,"")=0,"",IF(Registrering!$D63=$B$1,Registrering!$F63,""))</f>
        <v/>
      </c>
      <c r="AP80" s="66">
        <f>IF(ISTEXT(IF(Registrering!$D63=$B$1,Registrering!$G63,0)),0,IF(Registrering!$D63=$B$1,Registrering!$G63,0))</f>
        <v>0</v>
      </c>
      <c r="AQ80" s="66">
        <f>IF(ISTEXT(IF(Registrering!$D63=$B$1,Registrering!$H63,0)),0,IF(Registrering!$D63=$B$1,Registrering!$H63,0))</f>
        <v>0</v>
      </c>
      <c r="AR80" s="74" t="str">
        <f>IF(Registrering!$D79=$B$1,Registrering!$C79,"")</f>
        <v>Kasper Eide Ylvisåker</v>
      </c>
      <c r="AS80" s="7">
        <f t="shared" si="23"/>
        <v>1</v>
      </c>
    </row>
    <row r="81" spans="2:45" hidden="1" x14ac:dyDescent="0.25">
      <c r="B81" s="63">
        <f t="shared" si="16"/>
        <v>6</v>
      </c>
      <c r="C81" s="64" t="str">
        <f>IF(Registrering!$D80=$B$1,Registrering!$B80,"")</f>
        <v/>
      </c>
      <c r="D81" s="65" t="str">
        <f>IF(Registrering!$D80=$B$1,Registrering!$C80,"")</f>
        <v/>
      </c>
      <c r="E81" s="65" t="str">
        <f>IF(Registrering!$D80=$B$1,Registrering!$D80,"")</f>
        <v/>
      </c>
      <c r="F81" s="66">
        <f>IF(ISTEXT(IF(Registrering!$D80=$B$1,Registrering!$E80,0)),0,IF(Registrering!$D80=$B$1,Registrering!$E80,0))</f>
        <v>0</v>
      </c>
      <c r="G81" s="66" t="str">
        <f>IF(IF(Registrering!$D80=$B$1,Registrering!$F80,"")=0,"",IF(Registrering!$D80=$B$1,Registrering!$F80,""))</f>
        <v/>
      </c>
      <c r="H81" s="66">
        <f>IF(ISTEXT(IF(Registrering!$D80=$B$1,Registrering!$G80,0)),0,IF(Registrering!$D80=$B$1,Registrering!$G80,0))</f>
        <v>0</v>
      </c>
      <c r="I81" s="66">
        <f>IF(ISTEXT(IF(Registrering!$D80=$B$1,Registrering!$H80,0)),0,IF(Registrering!$D80=$B$1,Registrering!$H80,0))</f>
        <v>0</v>
      </c>
      <c r="J81" s="74" t="str">
        <f>IF(Registrering!$D80=$B$1,Registrering!$C80,"")</f>
        <v/>
      </c>
      <c r="K81" s="7">
        <f t="shared" si="20"/>
        <v>0</v>
      </c>
      <c r="M81" s="63">
        <f t="shared" si="17"/>
        <v>6</v>
      </c>
      <c r="N81" s="64" t="str">
        <f>IF(Registrering!$D80=$B$1,Registrering!$B80,"")</f>
        <v/>
      </c>
      <c r="O81" s="65" t="str">
        <f>IF(Registrering!$D80=$B$1,Registrering!$C80,"")</f>
        <v/>
      </c>
      <c r="P81" s="65" t="str">
        <f>IF(Registrering!$D80=$B$1,Registrering!$D80,"")</f>
        <v/>
      </c>
      <c r="Q81" s="66">
        <f>IF(ISTEXT(IF(Registrering!$D80=$B$1,Registrering!$E80,0)),0,IF(Registrering!$D80=$B$1,Registrering!$E80,0))</f>
        <v>0</v>
      </c>
      <c r="R81" s="66" t="str">
        <f>IF(IF(Registrering!$D80=$B$1,Registrering!$F80,"")=0,"",IF(Registrering!$D80=$B$1,Registrering!$F80,""))</f>
        <v/>
      </c>
      <c r="S81" s="66">
        <f>IF(ISTEXT(IF(Registrering!$D80=$B$1,Registrering!$G80,0)),0,IF(Registrering!$D80=$B$1,Registrering!$G80,0))</f>
        <v>0</v>
      </c>
      <c r="T81" s="66">
        <f>IF(ISTEXT(IF(Registrering!$D80=$B$1,Registrering!$H80,0)),0,IF(Registrering!$D80=$B$1,Registrering!$H80,0))</f>
        <v>0</v>
      </c>
      <c r="U81" s="74" t="str">
        <f>IF(Registrering!$D80=$B$1,Registrering!$C80,"")</f>
        <v/>
      </c>
      <c r="V81" s="7">
        <f t="shared" si="21"/>
        <v>0</v>
      </c>
      <c r="X81" s="63">
        <f t="shared" si="18"/>
        <v>6</v>
      </c>
      <c r="Y81" s="64" t="str">
        <f>IF(Registrering!$D80=$B$1,Registrering!$B80,"")</f>
        <v/>
      </c>
      <c r="Z81" s="65" t="str">
        <f>IF(Registrering!$D80=$B$1,Registrering!$C80,"")</f>
        <v/>
      </c>
      <c r="AA81" s="65" t="str">
        <f>IF(Registrering!$D80=$B$1,Registrering!$D80,"")</f>
        <v/>
      </c>
      <c r="AB81" s="66">
        <f>IF(ISTEXT(IF(Registrering!$D80=$B$1,Registrering!$E80,0)),0,IF(Registrering!$D80=$B$1,Registrering!$E80,0))</f>
        <v>0</v>
      </c>
      <c r="AC81" s="66" t="str">
        <f>IF(IF(Registrering!$D80=$B$1,Registrering!$F80,"")=0,"",IF(Registrering!$D80=$B$1,Registrering!$F80,""))</f>
        <v/>
      </c>
      <c r="AD81" s="66">
        <f>IF(ISTEXT(IF(Registrering!$D80=$B$1,Registrering!$G80,0)),0,IF(Registrering!$D80=$B$1,Registrering!$G80,0))</f>
        <v>0</v>
      </c>
      <c r="AE81" s="66">
        <f>IF(ISTEXT(IF(Registrering!$D80=$B$1,Registrering!$H80,0)),0,IF(Registrering!$D80=$B$1,Registrering!$H80,0))</f>
        <v>0</v>
      </c>
      <c r="AF81" s="74" t="str">
        <f>IF(Registrering!$D80=$B$1,Registrering!$C80,"")</f>
        <v/>
      </c>
      <c r="AG81" s="7">
        <f t="shared" si="22"/>
        <v>0</v>
      </c>
      <c r="AJ81" s="63">
        <f t="shared" si="19"/>
        <v>6</v>
      </c>
      <c r="AK81" s="64" t="str">
        <f>IF(Registrering!$D80=$B$1,Registrering!$B80,"")</f>
        <v/>
      </c>
      <c r="AL81" s="65" t="str">
        <f>IF(Registrering!$D80=$B$1,Registrering!$C80,"")</f>
        <v/>
      </c>
      <c r="AM81" s="65" t="str">
        <f>IF(Registrering!$D80=$B$1,Registrering!$D80,"")</f>
        <v/>
      </c>
      <c r="AN81" s="66">
        <f>IF(ISTEXT(IF(Registrering!$D80=$B$1,Registrering!$E80,0)),0,IF(Registrering!$D80=$B$1,Registrering!$E80,0))</f>
        <v>0</v>
      </c>
      <c r="AO81" s="66" t="str">
        <f>IF(IF(Registrering!$D80=$B$1,Registrering!$F80,"")=0,"",IF(Registrering!$D80=$B$1,Registrering!$F80,""))</f>
        <v/>
      </c>
      <c r="AP81" s="66">
        <f>IF(ISTEXT(IF(Registrering!$D80=$B$1,Registrering!$G80,0)),0,IF(Registrering!$D80=$B$1,Registrering!$G80,0))</f>
        <v>0</v>
      </c>
      <c r="AQ81" s="66">
        <f>IF(ISTEXT(IF(Registrering!$D80=$B$1,Registrering!$H80,0)),0,IF(Registrering!$D80=$B$1,Registrering!$H80,0))</f>
        <v>0</v>
      </c>
      <c r="AR81" s="74" t="str">
        <f>IF(Registrering!$D80=$B$1,Registrering!$C80,"")</f>
        <v/>
      </c>
      <c r="AS81" s="7">
        <f t="shared" si="23"/>
        <v>0</v>
      </c>
    </row>
    <row r="82" spans="2:45" hidden="1" x14ac:dyDescent="0.25">
      <c r="B82" s="63">
        <f t="shared" si="16"/>
        <v>6</v>
      </c>
      <c r="C82" s="64" t="str">
        <f>IF(Registrering!$D81=$B$1,Registrering!$B81,"")</f>
        <v/>
      </c>
      <c r="D82" s="65" t="str">
        <f>IF(Registrering!$D81=$B$1,Registrering!$C81,"")</f>
        <v/>
      </c>
      <c r="E82" s="65" t="str">
        <f>IF(Registrering!$D81=$B$1,Registrering!$D81,"")</f>
        <v/>
      </c>
      <c r="F82" s="66">
        <f>IF(ISTEXT(IF(Registrering!$D81=$B$1,Registrering!$E81,0)),0,IF(Registrering!$D81=$B$1,Registrering!$E81,0))</f>
        <v>0</v>
      </c>
      <c r="G82" s="66" t="str">
        <f>IF(IF(Registrering!$D81=$B$1,Registrering!$F81,"")=0,"",IF(Registrering!$D81=$B$1,Registrering!$F81,""))</f>
        <v/>
      </c>
      <c r="H82" s="66">
        <f>IF(ISTEXT(IF(Registrering!$D81=$B$1,Registrering!$G81,0)),0,IF(Registrering!$D81=$B$1,Registrering!$G81,0))</f>
        <v>0</v>
      </c>
      <c r="I82" s="66">
        <f>IF(ISTEXT(IF(Registrering!$D81=$B$1,Registrering!$H81,0)),0,IF(Registrering!$D81=$B$1,Registrering!$H81,0))</f>
        <v>0</v>
      </c>
      <c r="J82" s="74" t="str">
        <f>IF(Registrering!$D81=$B$1,Registrering!$C81,"")</f>
        <v/>
      </c>
      <c r="K82" s="7">
        <f t="shared" si="20"/>
        <v>0</v>
      </c>
      <c r="M82" s="63">
        <f t="shared" si="17"/>
        <v>6</v>
      </c>
      <c r="N82" s="64" t="str">
        <f>IF(Registrering!$D81=$B$1,Registrering!$B81,"")</f>
        <v/>
      </c>
      <c r="O82" s="65" t="str">
        <f>IF(Registrering!$D81=$B$1,Registrering!$C81,"")</f>
        <v/>
      </c>
      <c r="P82" s="65" t="str">
        <f>IF(Registrering!$D81=$B$1,Registrering!$D81,"")</f>
        <v/>
      </c>
      <c r="Q82" s="66">
        <f>IF(ISTEXT(IF(Registrering!$D81=$B$1,Registrering!$E81,0)),0,IF(Registrering!$D81=$B$1,Registrering!$E81,0))</f>
        <v>0</v>
      </c>
      <c r="R82" s="66" t="str">
        <f>IF(IF(Registrering!$D81=$B$1,Registrering!$F81,"")=0,"",IF(Registrering!$D81=$B$1,Registrering!$F81,""))</f>
        <v/>
      </c>
      <c r="S82" s="66">
        <f>IF(ISTEXT(IF(Registrering!$D81=$B$1,Registrering!$G81,0)),0,IF(Registrering!$D81=$B$1,Registrering!$G81,0))</f>
        <v>0</v>
      </c>
      <c r="T82" s="66">
        <f>IF(ISTEXT(IF(Registrering!$D81=$B$1,Registrering!$H81,0)),0,IF(Registrering!$D81=$B$1,Registrering!$H81,0))</f>
        <v>0</v>
      </c>
      <c r="U82" s="74" t="str">
        <f>IF(Registrering!$D81=$B$1,Registrering!$C81,"")</f>
        <v/>
      </c>
      <c r="V82" s="7">
        <f t="shared" si="21"/>
        <v>0</v>
      </c>
      <c r="X82" s="63">
        <f t="shared" si="18"/>
        <v>6</v>
      </c>
      <c r="Y82" s="64" t="str">
        <f>IF(Registrering!$D81=$B$1,Registrering!$B81,"")</f>
        <v/>
      </c>
      <c r="Z82" s="65" t="str">
        <f>IF(Registrering!$D81=$B$1,Registrering!$C81,"")</f>
        <v/>
      </c>
      <c r="AA82" s="65" t="str">
        <f>IF(Registrering!$D81=$B$1,Registrering!$D81,"")</f>
        <v/>
      </c>
      <c r="AB82" s="66">
        <f>IF(ISTEXT(IF(Registrering!$D81=$B$1,Registrering!$E81,0)),0,IF(Registrering!$D81=$B$1,Registrering!$E81,0))</f>
        <v>0</v>
      </c>
      <c r="AC82" s="66" t="str">
        <f>IF(IF(Registrering!$D81=$B$1,Registrering!$F81,"")=0,"",IF(Registrering!$D81=$B$1,Registrering!$F81,""))</f>
        <v/>
      </c>
      <c r="AD82" s="66">
        <f>IF(ISTEXT(IF(Registrering!$D81=$B$1,Registrering!$G81,0)),0,IF(Registrering!$D81=$B$1,Registrering!$G81,0))</f>
        <v>0</v>
      </c>
      <c r="AE82" s="66">
        <f>IF(ISTEXT(IF(Registrering!$D81=$B$1,Registrering!$H81,0)),0,IF(Registrering!$D81=$B$1,Registrering!$H81,0))</f>
        <v>0</v>
      </c>
      <c r="AF82" s="74" t="str">
        <f>IF(Registrering!$D81=$B$1,Registrering!$C81,"")</f>
        <v/>
      </c>
      <c r="AG82" s="7">
        <f t="shared" si="22"/>
        <v>0</v>
      </c>
      <c r="AJ82" s="63">
        <f t="shared" si="19"/>
        <v>6</v>
      </c>
      <c r="AK82" s="64" t="str">
        <f>IF(Registrering!$D81=$B$1,Registrering!$B81,"")</f>
        <v/>
      </c>
      <c r="AL82" s="65" t="str">
        <f>IF(Registrering!$D81=$B$1,Registrering!$C81,"")</f>
        <v/>
      </c>
      <c r="AM82" s="65" t="str">
        <f>IF(Registrering!$D81=$B$1,Registrering!$D81,"")</f>
        <v/>
      </c>
      <c r="AN82" s="66">
        <f>IF(ISTEXT(IF(Registrering!$D81=$B$1,Registrering!$E81,0)),0,IF(Registrering!$D81=$B$1,Registrering!$E81,0))</f>
        <v>0</v>
      </c>
      <c r="AO82" s="66" t="str">
        <f>IF(IF(Registrering!$D81=$B$1,Registrering!$F81,"")=0,"",IF(Registrering!$D81=$B$1,Registrering!$F81,""))</f>
        <v/>
      </c>
      <c r="AP82" s="66">
        <f>IF(ISTEXT(IF(Registrering!$D81=$B$1,Registrering!$G81,0)),0,IF(Registrering!$D81=$B$1,Registrering!$G81,0))</f>
        <v>0</v>
      </c>
      <c r="AQ82" s="66">
        <f>IF(ISTEXT(IF(Registrering!$D81=$B$1,Registrering!$H81,0)),0,IF(Registrering!$D81=$B$1,Registrering!$H81,0))</f>
        <v>0</v>
      </c>
      <c r="AR82" s="74" t="str">
        <f>IF(Registrering!$D81=$B$1,Registrering!$C81,"")</f>
        <v/>
      </c>
      <c r="AS82" s="7">
        <f t="shared" si="23"/>
        <v>0</v>
      </c>
    </row>
    <row r="83" spans="2:45" hidden="1" x14ac:dyDescent="0.25">
      <c r="B83" s="63">
        <f t="shared" si="16"/>
        <v>7</v>
      </c>
      <c r="C83" s="64">
        <f>IF(Registrering!$D78=$B$1,Registrering!$B78,"")</f>
        <v>75</v>
      </c>
      <c r="D83" s="65" t="str">
        <f>IF(Registrering!$D78=$B$1,Registrering!$C78,"")</f>
        <v>Lilly Flåten</v>
      </c>
      <c r="E83" s="65" t="str">
        <f>IF(Registrering!$D78=$B$1,Registrering!$D78,"")</f>
        <v>Barn (tom 8.klasse)</v>
      </c>
      <c r="F83" s="66">
        <f>IF(ISTEXT(IF(Registrering!$D78=$B$1,Registrering!$E78,0)),0,IF(Registrering!$D78=$B$1,Registrering!$E78,0))</f>
        <v>0</v>
      </c>
      <c r="G83" s="66" t="str">
        <f>IF(IF(Registrering!$D78=$B$1,Registrering!$F78,"")=0,"",IF(Registrering!$D78=$B$1,Registrering!$F78,""))</f>
        <v/>
      </c>
      <c r="H83" s="66">
        <f>IF(ISTEXT(IF(Registrering!$D78=$B$1,Registrering!$G78,0)),0,IF(Registrering!$D78=$B$1,Registrering!$G78,0))</f>
        <v>0</v>
      </c>
      <c r="I83" s="66">
        <f>IF(ISTEXT(IF(Registrering!$D78=$B$1,Registrering!$H78,0)),0,IF(Registrering!$D78=$B$1,Registrering!$H78,0))</f>
        <v>0</v>
      </c>
      <c r="J83" s="74" t="str">
        <f>IF(Registrering!$D82=$B$1,Registrering!$C82,"")</f>
        <v>Jørgen Flatland</v>
      </c>
      <c r="K83" s="7">
        <f t="shared" si="20"/>
        <v>1</v>
      </c>
      <c r="M83" s="63">
        <f t="shared" si="17"/>
        <v>7</v>
      </c>
      <c r="N83" s="64">
        <f>IF(Registrering!$D78=$B$1,Registrering!$B78,"")</f>
        <v>75</v>
      </c>
      <c r="O83" s="65" t="str">
        <f>IF(Registrering!$D78=$B$1,Registrering!$C78,"")</f>
        <v>Lilly Flåten</v>
      </c>
      <c r="P83" s="65" t="str">
        <f>IF(Registrering!$D78=$B$1,Registrering!$D78,"")</f>
        <v>Barn (tom 8.klasse)</v>
      </c>
      <c r="Q83" s="66">
        <f>IF(ISTEXT(IF(Registrering!$D78=$B$1,Registrering!$E78,0)),0,IF(Registrering!$D78=$B$1,Registrering!$E78,0))</f>
        <v>0</v>
      </c>
      <c r="R83" s="66" t="str">
        <f>IF(IF(Registrering!$D78=$B$1,Registrering!$F78,"")=0,"",IF(Registrering!$D78=$B$1,Registrering!$F78,""))</f>
        <v/>
      </c>
      <c r="S83" s="66">
        <f>IF(ISTEXT(IF(Registrering!$D78=$B$1,Registrering!$G78,0)),0,IF(Registrering!$D78=$B$1,Registrering!$G78,0))</f>
        <v>0</v>
      </c>
      <c r="T83" s="66">
        <f>IF(ISTEXT(IF(Registrering!$D78=$B$1,Registrering!$H78,0)),0,IF(Registrering!$D78=$B$1,Registrering!$H78,0))</f>
        <v>0</v>
      </c>
      <c r="U83" s="74" t="str">
        <f>IF(Registrering!$D82=$B$1,Registrering!$C82,"")</f>
        <v>Jørgen Flatland</v>
      </c>
      <c r="V83" s="7">
        <f t="shared" si="21"/>
        <v>1</v>
      </c>
      <c r="X83" s="63">
        <f t="shared" si="18"/>
        <v>7</v>
      </c>
      <c r="Y83" s="64">
        <f>IF(Registrering!$D78=$B$1,Registrering!$B78,"")</f>
        <v>75</v>
      </c>
      <c r="Z83" s="65" t="str">
        <f>IF(Registrering!$D78=$B$1,Registrering!$C78,"")</f>
        <v>Lilly Flåten</v>
      </c>
      <c r="AA83" s="65" t="str">
        <f>IF(Registrering!$D78=$B$1,Registrering!$D78,"")</f>
        <v>Barn (tom 8.klasse)</v>
      </c>
      <c r="AB83" s="66">
        <f>IF(ISTEXT(IF(Registrering!$D78=$B$1,Registrering!$E78,0)),0,IF(Registrering!$D78=$B$1,Registrering!$E78,0))</f>
        <v>0</v>
      </c>
      <c r="AC83" s="66" t="str">
        <f>IF(IF(Registrering!$D78=$B$1,Registrering!$F78,"")=0,"",IF(Registrering!$D78=$B$1,Registrering!$F78,""))</f>
        <v/>
      </c>
      <c r="AD83" s="66">
        <f>IF(ISTEXT(IF(Registrering!$D78=$B$1,Registrering!$G78,0)),0,IF(Registrering!$D78=$B$1,Registrering!$G78,0))</f>
        <v>0</v>
      </c>
      <c r="AE83" s="66">
        <f>IF(ISTEXT(IF(Registrering!$D78=$B$1,Registrering!$H78,0)),0,IF(Registrering!$D78=$B$1,Registrering!$H78,0))</f>
        <v>0</v>
      </c>
      <c r="AF83" s="74" t="str">
        <f>IF(Registrering!$D82=$B$1,Registrering!$C82,"")</f>
        <v>Jørgen Flatland</v>
      </c>
      <c r="AG83" s="7">
        <f t="shared" si="22"/>
        <v>1</v>
      </c>
      <c r="AJ83" s="63">
        <f t="shared" si="19"/>
        <v>7</v>
      </c>
      <c r="AK83" s="64">
        <f>IF(Registrering!$D78=$B$1,Registrering!$B78,"")</f>
        <v>75</v>
      </c>
      <c r="AL83" s="65" t="str">
        <f>IF(Registrering!$D78=$B$1,Registrering!$C78,"")</f>
        <v>Lilly Flåten</v>
      </c>
      <c r="AM83" s="65" t="str">
        <f>IF(Registrering!$D78=$B$1,Registrering!$D78,"")</f>
        <v>Barn (tom 8.klasse)</v>
      </c>
      <c r="AN83" s="66">
        <f>IF(ISTEXT(IF(Registrering!$D78=$B$1,Registrering!$E78,0)),0,IF(Registrering!$D78=$B$1,Registrering!$E78,0))</f>
        <v>0</v>
      </c>
      <c r="AO83" s="66" t="str">
        <f>IF(IF(Registrering!$D78=$B$1,Registrering!$F78,"")=0,"",IF(Registrering!$D78=$B$1,Registrering!$F78,""))</f>
        <v/>
      </c>
      <c r="AP83" s="66">
        <f>IF(ISTEXT(IF(Registrering!$D78=$B$1,Registrering!$G78,0)),0,IF(Registrering!$D78=$B$1,Registrering!$G78,0))</f>
        <v>0</v>
      </c>
      <c r="AQ83" s="66">
        <f>IF(ISTEXT(IF(Registrering!$D78=$B$1,Registrering!$H78,0)),0,IF(Registrering!$D78=$B$1,Registrering!$H78,0))</f>
        <v>0</v>
      </c>
      <c r="AR83" s="74" t="str">
        <f>IF(Registrering!$D82=$B$1,Registrering!$C82,"")</f>
        <v>Jørgen Flatland</v>
      </c>
      <c r="AS83" s="7">
        <f t="shared" si="23"/>
        <v>1</v>
      </c>
    </row>
    <row r="84" spans="2:45" hidden="1" x14ac:dyDescent="0.25">
      <c r="B84" s="63">
        <f t="shared" si="16"/>
        <v>8</v>
      </c>
      <c r="C84" s="64">
        <f>IF(Registrering!$D79=$B$1,Registrering!$B79,"")</f>
        <v>76</v>
      </c>
      <c r="D84" s="65" t="str">
        <f>IF(Registrering!$D79=$B$1,Registrering!$C79,"")</f>
        <v>Kasper Eide Ylvisåker</v>
      </c>
      <c r="E84" s="65" t="str">
        <f>IF(Registrering!$D79=$B$1,Registrering!$D79,"")</f>
        <v>Barn (tom 8.klasse)</v>
      </c>
      <c r="F84" s="66">
        <f>IF(ISTEXT(IF(Registrering!$D79=$B$1,Registrering!$E79,0)),0,IF(Registrering!$D79=$B$1,Registrering!$E79,0))</f>
        <v>0</v>
      </c>
      <c r="G84" s="66" t="str">
        <f>IF(IF(Registrering!$D79=$B$1,Registrering!$F79,"")=0,"",IF(Registrering!$D79=$B$1,Registrering!$F79,""))</f>
        <v/>
      </c>
      <c r="H84" s="66">
        <f>IF(ISTEXT(IF(Registrering!$D79=$B$1,Registrering!$G79,0)),0,IF(Registrering!$D79=$B$1,Registrering!$G79,0))</f>
        <v>0</v>
      </c>
      <c r="I84" s="66">
        <f>IF(ISTEXT(IF(Registrering!$D79=$B$1,Registrering!$H79,0)),0,IF(Registrering!$D79=$B$1,Registrering!$H79,0))</f>
        <v>0</v>
      </c>
      <c r="J84" s="74" t="str">
        <f>IF(Registrering!$D83=$B$1,Registrering!$C83,"")</f>
        <v>Ingrid Jåstad</v>
      </c>
      <c r="K84" s="7">
        <f t="shared" si="20"/>
        <v>1</v>
      </c>
      <c r="M84" s="63">
        <f t="shared" si="17"/>
        <v>8</v>
      </c>
      <c r="N84" s="64">
        <f>IF(Registrering!$D79=$B$1,Registrering!$B79,"")</f>
        <v>76</v>
      </c>
      <c r="O84" s="65" t="str">
        <f>IF(Registrering!$D79=$B$1,Registrering!$C79,"")</f>
        <v>Kasper Eide Ylvisåker</v>
      </c>
      <c r="P84" s="65" t="str">
        <f>IF(Registrering!$D79=$B$1,Registrering!$D79,"")</f>
        <v>Barn (tom 8.klasse)</v>
      </c>
      <c r="Q84" s="66">
        <f>IF(ISTEXT(IF(Registrering!$D79=$B$1,Registrering!$E79,0)),0,IF(Registrering!$D79=$B$1,Registrering!$E79,0))</f>
        <v>0</v>
      </c>
      <c r="R84" s="66" t="str">
        <f>IF(IF(Registrering!$D79=$B$1,Registrering!$F79,"")=0,"",IF(Registrering!$D79=$B$1,Registrering!$F79,""))</f>
        <v/>
      </c>
      <c r="S84" s="66">
        <f>IF(ISTEXT(IF(Registrering!$D79=$B$1,Registrering!$G79,0)),0,IF(Registrering!$D79=$B$1,Registrering!$G79,0))</f>
        <v>0</v>
      </c>
      <c r="T84" s="66">
        <f>IF(ISTEXT(IF(Registrering!$D79=$B$1,Registrering!$H79,0)),0,IF(Registrering!$D79=$B$1,Registrering!$H79,0))</f>
        <v>0</v>
      </c>
      <c r="U84" s="74" t="str">
        <f>IF(Registrering!$D83=$B$1,Registrering!$C83,"")</f>
        <v>Ingrid Jåstad</v>
      </c>
      <c r="V84" s="7">
        <f t="shared" si="21"/>
        <v>1</v>
      </c>
      <c r="X84" s="63">
        <f t="shared" si="18"/>
        <v>8</v>
      </c>
      <c r="Y84" s="64">
        <f>IF(Registrering!$D79=$B$1,Registrering!$B79,"")</f>
        <v>76</v>
      </c>
      <c r="Z84" s="65" t="str">
        <f>IF(Registrering!$D79=$B$1,Registrering!$C79,"")</f>
        <v>Kasper Eide Ylvisåker</v>
      </c>
      <c r="AA84" s="65" t="str">
        <f>IF(Registrering!$D79=$B$1,Registrering!$D79,"")</f>
        <v>Barn (tom 8.klasse)</v>
      </c>
      <c r="AB84" s="66">
        <f>IF(ISTEXT(IF(Registrering!$D79=$B$1,Registrering!$E79,0)),0,IF(Registrering!$D79=$B$1,Registrering!$E79,0))</f>
        <v>0</v>
      </c>
      <c r="AC84" s="66" t="str">
        <f>IF(IF(Registrering!$D79=$B$1,Registrering!$F79,"")=0,"",IF(Registrering!$D79=$B$1,Registrering!$F79,""))</f>
        <v/>
      </c>
      <c r="AD84" s="66">
        <f>IF(ISTEXT(IF(Registrering!$D79=$B$1,Registrering!$G79,0)),0,IF(Registrering!$D79=$B$1,Registrering!$G79,0))</f>
        <v>0</v>
      </c>
      <c r="AE84" s="66">
        <f>IF(ISTEXT(IF(Registrering!$D79=$B$1,Registrering!$H79,0)),0,IF(Registrering!$D79=$B$1,Registrering!$H79,0))</f>
        <v>0</v>
      </c>
      <c r="AF84" s="74" t="str">
        <f>IF(Registrering!$D83=$B$1,Registrering!$C83,"")</f>
        <v>Ingrid Jåstad</v>
      </c>
      <c r="AG84" s="7">
        <f t="shared" si="22"/>
        <v>1</v>
      </c>
      <c r="AJ84" s="63">
        <f t="shared" si="19"/>
        <v>8</v>
      </c>
      <c r="AK84" s="64">
        <f>IF(Registrering!$D79=$B$1,Registrering!$B79,"")</f>
        <v>76</v>
      </c>
      <c r="AL84" s="65" t="str">
        <f>IF(Registrering!$D79=$B$1,Registrering!$C79,"")</f>
        <v>Kasper Eide Ylvisåker</v>
      </c>
      <c r="AM84" s="65" t="str">
        <f>IF(Registrering!$D79=$B$1,Registrering!$D79,"")</f>
        <v>Barn (tom 8.klasse)</v>
      </c>
      <c r="AN84" s="66">
        <f>IF(ISTEXT(IF(Registrering!$D79=$B$1,Registrering!$E79,0)),0,IF(Registrering!$D79=$B$1,Registrering!$E79,0))</f>
        <v>0</v>
      </c>
      <c r="AO84" s="66" t="str">
        <f>IF(IF(Registrering!$D79=$B$1,Registrering!$F79,"")=0,"",IF(Registrering!$D79=$B$1,Registrering!$F79,""))</f>
        <v/>
      </c>
      <c r="AP84" s="66">
        <f>IF(ISTEXT(IF(Registrering!$D79=$B$1,Registrering!$G79,0)),0,IF(Registrering!$D79=$B$1,Registrering!$G79,0))</f>
        <v>0</v>
      </c>
      <c r="AQ84" s="66">
        <f>IF(ISTEXT(IF(Registrering!$D79=$B$1,Registrering!$H79,0)),0,IF(Registrering!$D79=$B$1,Registrering!$H79,0))</f>
        <v>0</v>
      </c>
      <c r="AR84" s="74" t="str">
        <f>IF(Registrering!$D83=$B$1,Registrering!$C83,"")</f>
        <v>Ingrid Jåstad</v>
      </c>
      <c r="AS84" s="7">
        <f t="shared" si="23"/>
        <v>1</v>
      </c>
    </row>
    <row r="85" spans="2:45" hidden="1" x14ac:dyDescent="0.25">
      <c r="B85" s="63">
        <f t="shared" si="16"/>
        <v>8</v>
      </c>
      <c r="C85" s="64" t="str">
        <f>IF(Registrering!$D84=$B$1,Registrering!$B84,"")</f>
        <v/>
      </c>
      <c r="D85" s="65" t="str">
        <f>IF(Registrering!$D84=$B$1,Registrering!$C84,"")</f>
        <v/>
      </c>
      <c r="E85" s="65" t="str">
        <f>IF(Registrering!$D84=$B$1,Registrering!$D84,"")</f>
        <v/>
      </c>
      <c r="F85" s="66">
        <f>IF(ISTEXT(IF(Registrering!$D84=$B$1,Registrering!$E84,0)),0,IF(Registrering!$D84=$B$1,Registrering!$E84,0))</f>
        <v>0</v>
      </c>
      <c r="G85" s="66" t="str">
        <f>IF(IF(Registrering!$D84=$B$1,Registrering!$F84,"")=0,"",IF(Registrering!$D84=$B$1,Registrering!$F84,""))</f>
        <v/>
      </c>
      <c r="H85" s="66">
        <f>IF(ISTEXT(IF(Registrering!$D84=$B$1,Registrering!$G84,0)),0,IF(Registrering!$D84=$B$1,Registrering!$G84,0))</f>
        <v>0</v>
      </c>
      <c r="I85" s="66">
        <f>IF(ISTEXT(IF(Registrering!$D84=$B$1,Registrering!$H84,0)),0,IF(Registrering!$D84=$B$1,Registrering!$H84,0))</f>
        <v>0</v>
      </c>
      <c r="J85" s="74" t="str">
        <f>IF(Registrering!$D84=$B$1,Registrering!$C84,"")</f>
        <v/>
      </c>
      <c r="K85" s="7">
        <f t="shared" si="20"/>
        <v>0</v>
      </c>
      <c r="M85" s="63">
        <f t="shared" si="17"/>
        <v>8</v>
      </c>
      <c r="N85" s="64" t="str">
        <f>IF(Registrering!$D84=$B$1,Registrering!$B84,"")</f>
        <v/>
      </c>
      <c r="O85" s="65" t="str">
        <f>IF(Registrering!$D84=$B$1,Registrering!$C84,"")</f>
        <v/>
      </c>
      <c r="P85" s="65" t="str">
        <f>IF(Registrering!$D84=$B$1,Registrering!$D84,"")</f>
        <v/>
      </c>
      <c r="Q85" s="66">
        <f>IF(ISTEXT(IF(Registrering!$D84=$B$1,Registrering!$E84,0)),0,IF(Registrering!$D84=$B$1,Registrering!$E84,0))</f>
        <v>0</v>
      </c>
      <c r="R85" s="66" t="str">
        <f>IF(IF(Registrering!$D84=$B$1,Registrering!$F84,"")=0,"",IF(Registrering!$D84=$B$1,Registrering!$F84,""))</f>
        <v/>
      </c>
      <c r="S85" s="66">
        <f>IF(ISTEXT(IF(Registrering!$D84=$B$1,Registrering!$G84,0)),0,IF(Registrering!$D84=$B$1,Registrering!$G84,0))</f>
        <v>0</v>
      </c>
      <c r="T85" s="66">
        <f>IF(ISTEXT(IF(Registrering!$D84=$B$1,Registrering!$H84,0)),0,IF(Registrering!$D84=$B$1,Registrering!$H84,0))</f>
        <v>0</v>
      </c>
      <c r="U85" s="74" t="str">
        <f>IF(Registrering!$D84=$B$1,Registrering!$C84,"")</f>
        <v/>
      </c>
      <c r="V85" s="7">
        <f t="shared" si="21"/>
        <v>0</v>
      </c>
      <c r="X85" s="63">
        <f t="shared" si="18"/>
        <v>8</v>
      </c>
      <c r="Y85" s="64" t="str">
        <f>IF(Registrering!$D84=$B$1,Registrering!$B84,"")</f>
        <v/>
      </c>
      <c r="Z85" s="65" t="str">
        <f>IF(Registrering!$D84=$B$1,Registrering!$C84,"")</f>
        <v/>
      </c>
      <c r="AA85" s="65" t="str">
        <f>IF(Registrering!$D84=$B$1,Registrering!$D84,"")</f>
        <v/>
      </c>
      <c r="AB85" s="66">
        <f>IF(ISTEXT(IF(Registrering!$D84=$B$1,Registrering!$E84,0)),0,IF(Registrering!$D84=$B$1,Registrering!$E84,0))</f>
        <v>0</v>
      </c>
      <c r="AC85" s="66" t="str">
        <f>IF(IF(Registrering!$D84=$B$1,Registrering!$F84,"")=0,"",IF(Registrering!$D84=$B$1,Registrering!$F84,""))</f>
        <v/>
      </c>
      <c r="AD85" s="66">
        <f>IF(ISTEXT(IF(Registrering!$D84=$B$1,Registrering!$G84,0)),0,IF(Registrering!$D84=$B$1,Registrering!$G84,0))</f>
        <v>0</v>
      </c>
      <c r="AE85" s="66">
        <f>IF(ISTEXT(IF(Registrering!$D84=$B$1,Registrering!$H84,0)),0,IF(Registrering!$D84=$B$1,Registrering!$H84,0))</f>
        <v>0</v>
      </c>
      <c r="AF85" s="74" t="str">
        <f>IF(Registrering!$D84=$B$1,Registrering!$C84,"")</f>
        <v/>
      </c>
      <c r="AG85" s="7">
        <f t="shared" si="22"/>
        <v>0</v>
      </c>
      <c r="AJ85" s="63">
        <f t="shared" si="19"/>
        <v>8</v>
      </c>
      <c r="AK85" s="64" t="str">
        <f>IF(Registrering!$D84=$B$1,Registrering!$B84,"")</f>
        <v/>
      </c>
      <c r="AL85" s="65" t="str">
        <f>IF(Registrering!$D84=$B$1,Registrering!$C84,"")</f>
        <v/>
      </c>
      <c r="AM85" s="65" t="str">
        <f>IF(Registrering!$D84=$B$1,Registrering!$D84,"")</f>
        <v/>
      </c>
      <c r="AN85" s="66">
        <f>IF(ISTEXT(IF(Registrering!$D84=$B$1,Registrering!$E84,0)),0,IF(Registrering!$D84=$B$1,Registrering!$E84,0))</f>
        <v>0</v>
      </c>
      <c r="AO85" s="66" t="str">
        <f>IF(IF(Registrering!$D84=$B$1,Registrering!$F84,"")=0,"",IF(Registrering!$D84=$B$1,Registrering!$F84,""))</f>
        <v/>
      </c>
      <c r="AP85" s="66">
        <f>IF(ISTEXT(IF(Registrering!$D84=$B$1,Registrering!$G84,0)),0,IF(Registrering!$D84=$B$1,Registrering!$G84,0))</f>
        <v>0</v>
      </c>
      <c r="AQ85" s="66">
        <f>IF(ISTEXT(IF(Registrering!$D84=$B$1,Registrering!$H84,0)),0,IF(Registrering!$D84=$B$1,Registrering!$H84,0))</f>
        <v>0</v>
      </c>
      <c r="AR85" s="74" t="str">
        <f>IF(Registrering!$D84=$B$1,Registrering!$C84,"")</f>
        <v/>
      </c>
      <c r="AS85" s="7">
        <f t="shared" si="23"/>
        <v>0</v>
      </c>
    </row>
    <row r="86" spans="2:45" hidden="1" x14ac:dyDescent="0.25">
      <c r="B86" s="63">
        <f t="shared" si="16"/>
        <v>9</v>
      </c>
      <c r="C86" s="64">
        <f>IF(Registrering!$D83=$B$1,Registrering!$B83,"")</f>
        <v>80</v>
      </c>
      <c r="D86" s="65" t="str">
        <f>IF(Registrering!$D83=$B$1,Registrering!$C83,"")</f>
        <v>Ingrid Jåstad</v>
      </c>
      <c r="E86" s="65" t="str">
        <f>IF(Registrering!$D83=$B$1,Registrering!$D83,"")</f>
        <v>Barn (tom 8.klasse)</v>
      </c>
      <c r="F86" s="66">
        <f>IF(ISTEXT(IF(Registrering!$D83=$B$1,Registrering!$E83,0)),0,IF(Registrering!$D83=$B$1,Registrering!$E83,0))</f>
        <v>0</v>
      </c>
      <c r="G86" s="66" t="str">
        <f>IF(IF(Registrering!$D83=$B$1,Registrering!$F83,"")=0,"",IF(Registrering!$D83=$B$1,Registrering!$F83,""))</f>
        <v/>
      </c>
      <c r="H86" s="66">
        <f>IF(ISTEXT(IF(Registrering!$D83=$B$1,Registrering!$G83,0)),0,IF(Registrering!$D83=$B$1,Registrering!$G83,0))</f>
        <v>0</v>
      </c>
      <c r="I86" s="66">
        <f>IF(ISTEXT(IF(Registrering!$D83=$B$1,Registrering!$H83,0)),0,IF(Registrering!$D83=$B$1,Registrering!$H83,0))</f>
        <v>0</v>
      </c>
      <c r="J86" s="74" t="str">
        <f>IF(Registrering!$D85=$B$1,Registrering!$C85,"")</f>
        <v>Ingeborg Sanden</v>
      </c>
      <c r="K86" s="7">
        <f t="shared" si="20"/>
        <v>1</v>
      </c>
      <c r="M86" s="63">
        <f t="shared" si="17"/>
        <v>9</v>
      </c>
      <c r="N86" s="64">
        <f>IF(Registrering!$D83=$B$1,Registrering!$B83,"")</f>
        <v>80</v>
      </c>
      <c r="O86" s="65" t="str">
        <f>IF(Registrering!$D83=$B$1,Registrering!$C83,"")</f>
        <v>Ingrid Jåstad</v>
      </c>
      <c r="P86" s="65" t="str">
        <f>IF(Registrering!$D83=$B$1,Registrering!$D83,"")</f>
        <v>Barn (tom 8.klasse)</v>
      </c>
      <c r="Q86" s="66">
        <f>IF(ISTEXT(IF(Registrering!$D83=$B$1,Registrering!$E83,0)),0,IF(Registrering!$D83=$B$1,Registrering!$E83,0))</f>
        <v>0</v>
      </c>
      <c r="R86" s="66" t="str">
        <f>IF(IF(Registrering!$D83=$B$1,Registrering!$F83,"")=0,"",IF(Registrering!$D83=$B$1,Registrering!$F83,""))</f>
        <v/>
      </c>
      <c r="S86" s="66">
        <f>IF(ISTEXT(IF(Registrering!$D83=$B$1,Registrering!$G83,0)),0,IF(Registrering!$D83=$B$1,Registrering!$G83,0))</f>
        <v>0</v>
      </c>
      <c r="T86" s="66">
        <f>IF(ISTEXT(IF(Registrering!$D83=$B$1,Registrering!$H83,0)),0,IF(Registrering!$D83=$B$1,Registrering!$H83,0))</f>
        <v>0</v>
      </c>
      <c r="U86" s="74" t="str">
        <f>IF(Registrering!$D85=$B$1,Registrering!$C85,"")</f>
        <v>Ingeborg Sanden</v>
      </c>
      <c r="V86" s="7">
        <f t="shared" si="21"/>
        <v>1</v>
      </c>
      <c r="X86" s="63">
        <f t="shared" si="18"/>
        <v>9</v>
      </c>
      <c r="Y86" s="64">
        <f>IF(Registrering!$D83=$B$1,Registrering!$B83,"")</f>
        <v>80</v>
      </c>
      <c r="Z86" s="65" t="str">
        <f>IF(Registrering!$D83=$B$1,Registrering!$C83,"")</f>
        <v>Ingrid Jåstad</v>
      </c>
      <c r="AA86" s="65" t="str">
        <f>IF(Registrering!$D83=$B$1,Registrering!$D83,"")</f>
        <v>Barn (tom 8.klasse)</v>
      </c>
      <c r="AB86" s="66">
        <f>IF(ISTEXT(IF(Registrering!$D83=$B$1,Registrering!$E83,0)),0,IF(Registrering!$D83=$B$1,Registrering!$E83,0))</f>
        <v>0</v>
      </c>
      <c r="AC86" s="66" t="str">
        <f>IF(IF(Registrering!$D83=$B$1,Registrering!$F83,"")=0,"",IF(Registrering!$D83=$B$1,Registrering!$F83,""))</f>
        <v/>
      </c>
      <c r="AD86" s="66">
        <f>IF(ISTEXT(IF(Registrering!$D83=$B$1,Registrering!$G83,0)),0,IF(Registrering!$D83=$B$1,Registrering!$G83,0))</f>
        <v>0</v>
      </c>
      <c r="AE86" s="66">
        <f>IF(ISTEXT(IF(Registrering!$D83=$B$1,Registrering!$H83,0)),0,IF(Registrering!$D83=$B$1,Registrering!$H83,0))</f>
        <v>0</v>
      </c>
      <c r="AF86" s="74" t="str">
        <f>IF(Registrering!$D85=$B$1,Registrering!$C85,"")</f>
        <v>Ingeborg Sanden</v>
      </c>
      <c r="AG86" s="7">
        <f t="shared" si="22"/>
        <v>1</v>
      </c>
      <c r="AJ86" s="63">
        <f t="shared" si="19"/>
        <v>9</v>
      </c>
      <c r="AK86" s="64">
        <f>IF(Registrering!$D83=$B$1,Registrering!$B83,"")</f>
        <v>80</v>
      </c>
      <c r="AL86" s="65" t="str">
        <f>IF(Registrering!$D83=$B$1,Registrering!$C83,"")</f>
        <v>Ingrid Jåstad</v>
      </c>
      <c r="AM86" s="65" t="str">
        <f>IF(Registrering!$D83=$B$1,Registrering!$D83,"")</f>
        <v>Barn (tom 8.klasse)</v>
      </c>
      <c r="AN86" s="66">
        <f>IF(ISTEXT(IF(Registrering!$D83=$B$1,Registrering!$E83,0)),0,IF(Registrering!$D83=$B$1,Registrering!$E83,0))</f>
        <v>0</v>
      </c>
      <c r="AO86" s="66" t="str">
        <f>IF(IF(Registrering!$D83=$B$1,Registrering!$F83,"")=0,"",IF(Registrering!$D83=$B$1,Registrering!$F83,""))</f>
        <v/>
      </c>
      <c r="AP86" s="66">
        <f>IF(ISTEXT(IF(Registrering!$D83=$B$1,Registrering!$G83,0)),0,IF(Registrering!$D83=$B$1,Registrering!$G83,0))</f>
        <v>0</v>
      </c>
      <c r="AQ86" s="66">
        <f>IF(ISTEXT(IF(Registrering!$D83=$B$1,Registrering!$H83,0)),0,IF(Registrering!$D83=$B$1,Registrering!$H83,0))</f>
        <v>0</v>
      </c>
      <c r="AR86" s="74" t="str">
        <f>IF(Registrering!$D85=$B$1,Registrering!$C85,"")</f>
        <v>Ingeborg Sanden</v>
      </c>
      <c r="AS86" s="7">
        <f t="shared" si="23"/>
        <v>1</v>
      </c>
    </row>
    <row r="87" spans="2:45" hidden="1" x14ac:dyDescent="0.25">
      <c r="B87" s="63">
        <f t="shared" si="16"/>
        <v>9</v>
      </c>
      <c r="C87" s="64" t="str">
        <f>IF(Registrering!$D86=$B$1,Registrering!$B86,"")</f>
        <v/>
      </c>
      <c r="D87" s="65" t="str">
        <f>IF(Registrering!$D86=$B$1,Registrering!$C86,"")</f>
        <v/>
      </c>
      <c r="E87" s="65" t="str">
        <f>IF(Registrering!$D86=$B$1,Registrering!$D86,"")</f>
        <v/>
      </c>
      <c r="F87" s="66">
        <f>IF(ISTEXT(IF(Registrering!$D86=$B$1,Registrering!$E86,0)),0,IF(Registrering!$D86=$B$1,Registrering!$E86,0))</f>
        <v>0</v>
      </c>
      <c r="G87" s="66" t="str">
        <f>IF(IF(Registrering!$D86=$B$1,Registrering!$F86,"")=0,"",IF(Registrering!$D86=$B$1,Registrering!$F86,""))</f>
        <v/>
      </c>
      <c r="H87" s="66">
        <f>IF(ISTEXT(IF(Registrering!$D86=$B$1,Registrering!$G86,0)),0,IF(Registrering!$D86=$B$1,Registrering!$G86,0))</f>
        <v>0</v>
      </c>
      <c r="I87" s="66">
        <f>IF(ISTEXT(IF(Registrering!$D86=$B$1,Registrering!$H86,0)),0,IF(Registrering!$D86=$B$1,Registrering!$H86,0))</f>
        <v>0</v>
      </c>
      <c r="J87" s="74" t="str">
        <f>IF(Registrering!$D86=$B$1,Registrering!$C86,"")</f>
        <v/>
      </c>
      <c r="K87" s="7">
        <f t="shared" si="20"/>
        <v>0</v>
      </c>
      <c r="M87" s="63">
        <f t="shared" si="17"/>
        <v>9</v>
      </c>
      <c r="N87" s="64" t="str">
        <f>IF(Registrering!$D86=$B$1,Registrering!$B86,"")</f>
        <v/>
      </c>
      <c r="O87" s="65" t="str">
        <f>IF(Registrering!$D86=$B$1,Registrering!$C86,"")</f>
        <v/>
      </c>
      <c r="P87" s="65" t="str">
        <f>IF(Registrering!$D86=$B$1,Registrering!$D86,"")</f>
        <v/>
      </c>
      <c r="Q87" s="66">
        <f>IF(ISTEXT(IF(Registrering!$D86=$B$1,Registrering!$E86,0)),0,IF(Registrering!$D86=$B$1,Registrering!$E86,0))</f>
        <v>0</v>
      </c>
      <c r="R87" s="66" t="str">
        <f>IF(IF(Registrering!$D86=$B$1,Registrering!$F86,"")=0,"",IF(Registrering!$D86=$B$1,Registrering!$F86,""))</f>
        <v/>
      </c>
      <c r="S87" s="66">
        <f>IF(ISTEXT(IF(Registrering!$D86=$B$1,Registrering!$G86,0)),0,IF(Registrering!$D86=$B$1,Registrering!$G86,0))</f>
        <v>0</v>
      </c>
      <c r="T87" s="66">
        <f>IF(ISTEXT(IF(Registrering!$D86=$B$1,Registrering!$H86,0)),0,IF(Registrering!$D86=$B$1,Registrering!$H86,0))</f>
        <v>0</v>
      </c>
      <c r="U87" s="74" t="str">
        <f>IF(Registrering!$D86=$B$1,Registrering!$C86,"")</f>
        <v/>
      </c>
      <c r="V87" s="7">
        <f t="shared" si="21"/>
        <v>0</v>
      </c>
      <c r="X87" s="63">
        <f t="shared" si="18"/>
        <v>9</v>
      </c>
      <c r="Y87" s="64" t="str">
        <f>IF(Registrering!$D86=$B$1,Registrering!$B86,"")</f>
        <v/>
      </c>
      <c r="Z87" s="65" t="str">
        <f>IF(Registrering!$D86=$B$1,Registrering!$C86,"")</f>
        <v/>
      </c>
      <c r="AA87" s="65" t="str">
        <f>IF(Registrering!$D86=$B$1,Registrering!$D86,"")</f>
        <v/>
      </c>
      <c r="AB87" s="66">
        <f>IF(ISTEXT(IF(Registrering!$D86=$B$1,Registrering!$E86,0)),0,IF(Registrering!$D86=$B$1,Registrering!$E86,0))</f>
        <v>0</v>
      </c>
      <c r="AC87" s="66" t="str">
        <f>IF(IF(Registrering!$D86=$B$1,Registrering!$F86,"")=0,"",IF(Registrering!$D86=$B$1,Registrering!$F86,""))</f>
        <v/>
      </c>
      <c r="AD87" s="66">
        <f>IF(ISTEXT(IF(Registrering!$D86=$B$1,Registrering!$G86,0)),0,IF(Registrering!$D86=$B$1,Registrering!$G86,0))</f>
        <v>0</v>
      </c>
      <c r="AE87" s="66">
        <f>IF(ISTEXT(IF(Registrering!$D86=$B$1,Registrering!$H86,0)),0,IF(Registrering!$D86=$B$1,Registrering!$H86,0))</f>
        <v>0</v>
      </c>
      <c r="AF87" s="74" t="str">
        <f>IF(Registrering!$D86=$B$1,Registrering!$C86,"")</f>
        <v/>
      </c>
      <c r="AG87" s="7">
        <f t="shared" si="22"/>
        <v>0</v>
      </c>
      <c r="AJ87" s="63">
        <f t="shared" si="19"/>
        <v>9</v>
      </c>
      <c r="AK87" s="64" t="str">
        <f>IF(Registrering!$D86=$B$1,Registrering!$B86,"")</f>
        <v/>
      </c>
      <c r="AL87" s="65" t="str">
        <f>IF(Registrering!$D86=$B$1,Registrering!$C86,"")</f>
        <v/>
      </c>
      <c r="AM87" s="65" t="str">
        <f>IF(Registrering!$D86=$B$1,Registrering!$D86,"")</f>
        <v/>
      </c>
      <c r="AN87" s="66">
        <f>IF(ISTEXT(IF(Registrering!$D86=$B$1,Registrering!$E86,0)),0,IF(Registrering!$D86=$B$1,Registrering!$E86,0))</f>
        <v>0</v>
      </c>
      <c r="AO87" s="66" t="str">
        <f>IF(IF(Registrering!$D86=$B$1,Registrering!$F86,"")=0,"",IF(Registrering!$D86=$B$1,Registrering!$F86,""))</f>
        <v/>
      </c>
      <c r="AP87" s="66">
        <f>IF(ISTEXT(IF(Registrering!$D86=$B$1,Registrering!$G86,0)),0,IF(Registrering!$D86=$B$1,Registrering!$G86,0))</f>
        <v>0</v>
      </c>
      <c r="AQ87" s="66">
        <f>IF(ISTEXT(IF(Registrering!$D86=$B$1,Registrering!$H86,0)),0,IF(Registrering!$D86=$B$1,Registrering!$H86,0))</f>
        <v>0</v>
      </c>
      <c r="AR87" s="74" t="str">
        <f>IF(Registrering!$D86=$B$1,Registrering!$C86,"")</f>
        <v/>
      </c>
      <c r="AS87" s="7">
        <f t="shared" si="23"/>
        <v>0</v>
      </c>
    </row>
    <row r="88" spans="2:45" hidden="1" x14ac:dyDescent="0.25">
      <c r="B88" s="63">
        <f t="shared" si="16"/>
        <v>9</v>
      </c>
      <c r="C88" s="64" t="str">
        <f>IF(Registrering!$D87=$B$1,Registrering!$B87,"")</f>
        <v/>
      </c>
      <c r="D88" s="65" t="str">
        <f>IF(Registrering!$D87=$B$1,Registrering!$C87,"")</f>
        <v/>
      </c>
      <c r="E88" s="65" t="str">
        <f>IF(Registrering!$D87=$B$1,Registrering!$D87,"")</f>
        <v/>
      </c>
      <c r="F88" s="66">
        <f>IF(ISTEXT(IF(Registrering!$D87=$B$1,Registrering!$E87,0)),0,IF(Registrering!$D87=$B$1,Registrering!$E87,0))</f>
        <v>0</v>
      </c>
      <c r="G88" s="66" t="str">
        <f>IF(IF(Registrering!$D87=$B$1,Registrering!$F87,"")=0,"",IF(Registrering!$D87=$B$1,Registrering!$F87,""))</f>
        <v/>
      </c>
      <c r="H88" s="66">
        <f>IF(ISTEXT(IF(Registrering!$D87=$B$1,Registrering!$G87,0)),0,IF(Registrering!$D87=$B$1,Registrering!$G87,0))</f>
        <v>0</v>
      </c>
      <c r="I88" s="66">
        <f>IF(ISTEXT(IF(Registrering!$D87=$B$1,Registrering!$H87,0)),0,IF(Registrering!$D87=$B$1,Registrering!$H87,0))</f>
        <v>0</v>
      </c>
      <c r="J88" s="74" t="str">
        <f>IF(Registrering!$D87=$B$1,Registrering!$C87,"")</f>
        <v/>
      </c>
      <c r="K88" s="7">
        <f t="shared" si="20"/>
        <v>0</v>
      </c>
      <c r="M88" s="63">
        <f t="shared" si="17"/>
        <v>9</v>
      </c>
      <c r="N88" s="64" t="str">
        <f>IF(Registrering!$D87=$B$1,Registrering!$B87,"")</f>
        <v/>
      </c>
      <c r="O88" s="65" t="str">
        <f>IF(Registrering!$D87=$B$1,Registrering!$C87,"")</f>
        <v/>
      </c>
      <c r="P88" s="65" t="str">
        <f>IF(Registrering!$D87=$B$1,Registrering!$D87,"")</f>
        <v/>
      </c>
      <c r="Q88" s="66">
        <f>IF(ISTEXT(IF(Registrering!$D87=$B$1,Registrering!$E87,0)),0,IF(Registrering!$D87=$B$1,Registrering!$E87,0))</f>
        <v>0</v>
      </c>
      <c r="R88" s="66" t="str">
        <f>IF(IF(Registrering!$D87=$B$1,Registrering!$F87,"")=0,"",IF(Registrering!$D87=$B$1,Registrering!$F87,""))</f>
        <v/>
      </c>
      <c r="S88" s="66">
        <f>IF(ISTEXT(IF(Registrering!$D87=$B$1,Registrering!$G87,0)),0,IF(Registrering!$D87=$B$1,Registrering!$G87,0))</f>
        <v>0</v>
      </c>
      <c r="T88" s="66">
        <f>IF(ISTEXT(IF(Registrering!$D87=$B$1,Registrering!$H87,0)),0,IF(Registrering!$D87=$B$1,Registrering!$H87,0))</f>
        <v>0</v>
      </c>
      <c r="U88" s="74" t="str">
        <f>IF(Registrering!$D87=$B$1,Registrering!$C87,"")</f>
        <v/>
      </c>
      <c r="V88" s="7">
        <f t="shared" si="21"/>
        <v>0</v>
      </c>
      <c r="X88" s="63">
        <f t="shared" si="18"/>
        <v>9</v>
      </c>
      <c r="Y88" s="64" t="str">
        <f>IF(Registrering!$D87=$B$1,Registrering!$B87,"")</f>
        <v/>
      </c>
      <c r="Z88" s="65" t="str">
        <f>IF(Registrering!$D87=$B$1,Registrering!$C87,"")</f>
        <v/>
      </c>
      <c r="AA88" s="65" t="str">
        <f>IF(Registrering!$D87=$B$1,Registrering!$D87,"")</f>
        <v/>
      </c>
      <c r="AB88" s="66">
        <f>IF(ISTEXT(IF(Registrering!$D87=$B$1,Registrering!$E87,0)),0,IF(Registrering!$D87=$B$1,Registrering!$E87,0))</f>
        <v>0</v>
      </c>
      <c r="AC88" s="66" t="str">
        <f>IF(IF(Registrering!$D87=$B$1,Registrering!$F87,"")=0,"",IF(Registrering!$D87=$B$1,Registrering!$F87,""))</f>
        <v/>
      </c>
      <c r="AD88" s="66">
        <f>IF(ISTEXT(IF(Registrering!$D87=$B$1,Registrering!$G87,0)),0,IF(Registrering!$D87=$B$1,Registrering!$G87,0))</f>
        <v>0</v>
      </c>
      <c r="AE88" s="66">
        <f>IF(ISTEXT(IF(Registrering!$D87=$B$1,Registrering!$H87,0)),0,IF(Registrering!$D87=$B$1,Registrering!$H87,0))</f>
        <v>0</v>
      </c>
      <c r="AF88" s="74" t="str">
        <f>IF(Registrering!$D87=$B$1,Registrering!$C87,"")</f>
        <v/>
      </c>
      <c r="AG88" s="7">
        <f t="shared" si="22"/>
        <v>0</v>
      </c>
      <c r="AJ88" s="63">
        <f t="shared" si="19"/>
        <v>9</v>
      </c>
      <c r="AK88" s="64" t="str">
        <f>IF(Registrering!$D87=$B$1,Registrering!$B87,"")</f>
        <v/>
      </c>
      <c r="AL88" s="65" t="str">
        <f>IF(Registrering!$D87=$B$1,Registrering!$C87,"")</f>
        <v/>
      </c>
      <c r="AM88" s="65" t="str">
        <f>IF(Registrering!$D87=$B$1,Registrering!$D87,"")</f>
        <v/>
      </c>
      <c r="AN88" s="66">
        <f>IF(ISTEXT(IF(Registrering!$D87=$B$1,Registrering!$E87,0)),0,IF(Registrering!$D87=$B$1,Registrering!$E87,0))</f>
        <v>0</v>
      </c>
      <c r="AO88" s="66" t="str">
        <f>IF(IF(Registrering!$D87=$B$1,Registrering!$F87,"")=0,"",IF(Registrering!$D87=$B$1,Registrering!$F87,""))</f>
        <v/>
      </c>
      <c r="AP88" s="66">
        <f>IF(ISTEXT(IF(Registrering!$D87=$B$1,Registrering!$G87,0)),0,IF(Registrering!$D87=$B$1,Registrering!$G87,0))</f>
        <v>0</v>
      </c>
      <c r="AQ88" s="66">
        <f>IF(ISTEXT(IF(Registrering!$D87=$B$1,Registrering!$H87,0)),0,IF(Registrering!$D87=$B$1,Registrering!$H87,0))</f>
        <v>0</v>
      </c>
      <c r="AR88" s="74" t="str">
        <f>IF(Registrering!$D87=$B$1,Registrering!$C87,"")</f>
        <v/>
      </c>
      <c r="AS88" s="7">
        <f t="shared" si="23"/>
        <v>0</v>
      </c>
    </row>
    <row r="89" spans="2:45" hidden="1" x14ac:dyDescent="0.25">
      <c r="B89" s="63">
        <f t="shared" si="16"/>
        <v>10</v>
      </c>
      <c r="C89" s="64">
        <f>IF(Registrering!$D85=$B$1,Registrering!$B85,"")</f>
        <v>82</v>
      </c>
      <c r="D89" s="65" t="str">
        <f>IF(Registrering!$D85=$B$1,Registrering!$C85,"")</f>
        <v>Ingeborg Sanden</v>
      </c>
      <c r="E89" s="65" t="str">
        <f>IF(Registrering!$D85=$B$1,Registrering!$D85,"")</f>
        <v>Barn (tom 8.klasse)</v>
      </c>
      <c r="F89" s="66">
        <f>IF(ISTEXT(IF(Registrering!$D85=$B$1,Registrering!$E85,0)),0,IF(Registrering!$D85=$B$1,Registrering!$E85,0))</f>
        <v>0</v>
      </c>
      <c r="G89" s="66" t="str">
        <f>IF(IF(Registrering!$D85=$B$1,Registrering!$F85,"")=0,"",IF(Registrering!$D85=$B$1,Registrering!$F85,""))</f>
        <v/>
      </c>
      <c r="H89" s="66">
        <f>IF(ISTEXT(IF(Registrering!$D85=$B$1,Registrering!$G85,0)),0,IF(Registrering!$D85=$B$1,Registrering!$G85,0))</f>
        <v>0</v>
      </c>
      <c r="I89" s="66">
        <f>IF(ISTEXT(IF(Registrering!$D85=$B$1,Registrering!$H85,0)),0,IF(Registrering!$D85=$B$1,Registrering!$H85,0))</f>
        <v>0</v>
      </c>
      <c r="J89" s="74" t="str">
        <f>IF(Registrering!$D88=$B$1,Registrering!$C88,"")</f>
        <v>Sander Johannesen</v>
      </c>
      <c r="K89" s="7">
        <f t="shared" si="20"/>
        <v>1</v>
      </c>
      <c r="M89" s="63">
        <f t="shared" si="17"/>
        <v>10</v>
      </c>
      <c r="N89" s="64">
        <f>IF(Registrering!$D85=$B$1,Registrering!$B85,"")</f>
        <v>82</v>
      </c>
      <c r="O89" s="65" t="str">
        <f>IF(Registrering!$D85=$B$1,Registrering!$C85,"")</f>
        <v>Ingeborg Sanden</v>
      </c>
      <c r="P89" s="65" t="str">
        <f>IF(Registrering!$D85=$B$1,Registrering!$D85,"")</f>
        <v>Barn (tom 8.klasse)</v>
      </c>
      <c r="Q89" s="66">
        <f>IF(ISTEXT(IF(Registrering!$D85=$B$1,Registrering!$E85,0)),0,IF(Registrering!$D85=$B$1,Registrering!$E85,0))</f>
        <v>0</v>
      </c>
      <c r="R89" s="66" t="str">
        <f>IF(IF(Registrering!$D85=$B$1,Registrering!$F85,"")=0,"",IF(Registrering!$D85=$B$1,Registrering!$F85,""))</f>
        <v/>
      </c>
      <c r="S89" s="66">
        <f>IF(ISTEXT(IF(Registrering!$D85=$B$1,Registrering!$G85,0)),0,IF(Registrering!$D85=$B$1,Registrering!$G85,0))</f>
        <v>0</v>
      </c>
      <c r="T89" s="66">
        <f>IF(ISTEXT(IF(Registrering!$D85=$B$1,Registrering!$H85,0)),0,IF(Registrering!$D85=$B$1,Registrering!$H85,0))</f>
        <v>0</v>
      </c>
      <c r="U89" s="74" t="str">
        <f>IF(Registrering!$D88=$B$1,Registrering!$C88,"")</f>
        <v>Sander Johannesen</v>
      </c>
      <c r="V89" s="7">
        <f t="shared" si="21"/>
        <v>1</v>
      </c>
      <c r="X89" s="63">
        <f t="shared" si="18"/>
        <v>10</v>
      </c>
      <c r="Y89" s="64">
        <f>IF(Registrering!$D85=$B$1,Registrering!$B85,"")</f>
        <v>82</v>
      </c>
      <c r="Z89" s="65" t="str">
        <f>IF(Registrering!$D85=$B$1,Registrering!$C85,"")</f>
        <v>Ingeborg Sanden</v>
      </c>
      <c r="AA89" s="65" t="str">
        <f>IF(Registrering!$D85=$B$1,Registrering!$D85,"")</f>
        <v>Barn (tom 8.klasse)</v>
      </c>
      <c r="AB89" s="66">
        <f>IF(ISTEXT(IF(Registrering!$D85=$B$1,Registrering!$E85,0)),0,IF(Registrering!$D85=$B$1,Registrering!$E85,0))</f>
        <v>0</v>
      </c>
      <c r="AC89" s="66" t="str">
        <f>IF(IF(Registrering!$D85=$B$1,Registrering!$F85,"")=0,"",IF(Registrering!$D85=$B$1,Registrering!$F85,""))</f>
        <v/>
      </c>
      <c r="AD89" s="66">
        <f>IF(ISTEXT(IF(Registrering!$D85=$B$1,Registrering!$G85,0)),0,IF(Registrering!$D85=$B$1,Registrering!$G85,0))</f>
        <v>0</v>
      </c>
      <c r="AE89" s="66">
        <f>IF(ISTEXT(IF(Registrering!$D85=$B$1,Registrering!$H85,0)),0,IF(Registrering!$D85=$B$1,Registrering!$H85,0))</f>
        <v>0</v>
      </c>
      <c r="AF89" s="74" t="str">
        <f>IF(Registrering!$D88=$B$1,Registrering!$C88,"")</f>
        <v>Sander Johannesen</v>
      </c>
      <c r="AG89" s="7">
        <f t="shared" si="22"/>
        <v>1</v>
      </c>
      <c r="AJ89" s="63">
        <f t="shared" si="19"/>
        <v>10</v>
      </c>
      <c r="AK89" s="64">
        <f>IF(Registrering!$D85=$B$1,Registrering!$B85,"")</f>
        <v>82</v>
      </c>
      <c r="AL89" s="65" t="str">
        <f>IF(Registrering!$D85=$B$1,Registrering!$C85,"")</f>
        <v>Ingeborg Sanden</v>
      </c>
      <c r="AM89" s="65" t="str">
        <f>IF(Registrering!$D85=$B$1,Registrering!$D85,"")</f>
        <v>Barn (tom 8.klasse)</v>
      </c>
      <c r="AN89" s="66">
        <f>IF(ISTEXT(IF(Registrering!$D85=$B$1,Registrering!$E85,0)),0,IF(Registrering!$D85=$B$1,Registrering!$E85,0))</f>
        <v>0</v>
      </c>
      <c r="AO89" s="66" t="str">
        <f>IF(IF(Registrering!$D85=$B$1,Registrering!$F85,"")=0,"",IF(Registrering!$D85=$B$1,Registrering!$F85,""))</f>
        <v/>
      </c>
      <c r="AP89" s="66">
        <f>IF(ISTEXT(IF(Registrering!$D85=$B$1,Registrering!$G85,0)),0,IF(Registrering!$D85=$B$1,Registrering!$G85,0))</f>
        <v>0</v>
      </c>
      <c r="AQ89" s="66">
        <f>IF(ISTEXT(IF(Registrering!$D85=$B$1,Registrering!$H85,0)),0,IF(Registrering!$D85=$B$1,Registrering!$H85,0))</f>
        <v>0</v>
      </c>
      <c r="AR89" s="74" t="str">
        <f>IF(Registrering!$D88=$B$1,Registrering!$C88,"")</f>
        <v>Sander Johannesen</v>
      </c>
      <c r="AS89" s="7">
        <f t="shared" si="23"/>
        <v>1</v>
      </c>
    </row>
    <row r="90" spans="2:45" hidden="1" x14ac:dyDescent="0.25">
      <c r="B90" s="63">
        <f t="shared" si="16"/>
        <v>10</v>
      </c>
      <c r="C90" s="64" t="str">
        <f>IF(Registrering!$D89=$B$1,Registrering!$B89,"")</f>
        <v/>
      </c>
      <c r="D90" s="65" t="str">
        <f>IF(Registrering!$D89=$B$1,Registrering!$C89,"")</f>
        <v/>
      </c>
      <c r="E90" s="65" t="str">
        <f>IF(Registrering!$D89=$B$1,Registrering!$D89,"")</f>
        <v/>
      </c>
      <c r="F90" s="66">
        <f>IF(ISTEXT(IF(Registrering!$D89=$B$1,Registrering!$E89,0)),0,IF(Registrering!$D89=$B$1,Registrering!$E89,0))</f>
        <v>0</v>
      </c>
      <c r="G90" s="66" t="str">
        <f>IF(IF(Registrering!$D89=$B$1,Registrering!$F89,"")=0,"",IF(Registrering!$D89=$B$1,Registrering!$F89,""))</f>
        <v/>
      </c>
      <c r="H90" s="66">
        <f>IF(ISTEXT(IF(Registrering!$D89=$B$1,Registrering!$G89,0)),0,IF(Registrering!$D89=$B$1,Registrering!$G89,0))</f>
        <v>0</v>
      </c>
      <c r="I90" s="66">
        <f>IF(ISTEXT(IF(Registrering!$D89=$B$1,Registrering!$H89,0)),0,IF(Registrering!$D89=$B$1,Registrering!$H89,0))</f>
        <v>0</v>
      </c>
      <c r="J90" s="74" t="str">
        <f>IF(Registrering!$D89=$B$1,Registrering!$C89,"")</f>
        <v/>
      </c>
      <c r="K90" s="7">
        <f t="shared" si="20"/>
        <v>0</v>
      </c>
      <c r="M90" s="63">
        <f t="shared" si="17"/>
        <v>10</v>
      </c>
      <c r="N90" s="64" t="str">
        <f>IF(Registrering!$D89=$B$1,Registrering!$B89,"")</f>
        <v/>
      </c>
      <c r="O90" s="65" t="str">
        <f>IF(Registrering!$D89=$B$1,Registrering!$C89,"")</f>
        <v/>
      </c>
      <c r="P90" s="65" t="str">
        <f>IF(Registrering!$D89=$B$1,Registrering!$D89,"")</f>
        <v/>
      </c>
      <c r="Q90" s="66">
        <f>IF(ISTEXT(IF(Registrering!$D89=$B$1,Registrering!$E89,0)),0,IF(Registrering!$D89=$B$1,Registrering!$E89,0))</f>
        <v>0</v>
      </c>
      <c r="R90" s="66" t="str">
        <f>IF(IF(Registrering!$D89=$B$1,Registrering!$F89,"")=0,"",IF(Registrering!$D89=$B$1,Registrering!$F89,""))</f>
        <v/>
      </c>
      <c r="S90" s="66">
        <f>IF(ISTEXT(IF(Registrering!$D89=$B$1,Registrering!$G89,0)),0,IF(Registrering!$D89=$B$1,Registrering!$G89,0))</f>
        <v>0</v>
      </c>
      <c r="T90" s="66">
        <f>IF(ISTEXT(IF(Registrering!$D89=$B$1,Registrering!$H89,0)),0,IF(Registrering!$D89=$B$1,Registrering!$H89,0))</f>
        <v>0</v>
      </c>
      <c r="U90" s="74" t="str">
        <f>IF(Registrering!$D89=$B$1,Registrering!$C89,"")</f>
        <v/>
      </c>
      <c r="V90" s="7">
        <f t="shared" si="21"/>
        <v>0</v>
      </c>
      <c r="X90" s="63">
        <f t="shared" si="18"/>
        <v>10</v>
      </c>
      <c r="Y90" s="64" t="str">
        <f>IF(Registrering!$D89=$B$1,Registrering!$B89,"")</f>
        <v/>
      </c>
      <c r="Z90" s="65" t="str">
        <f>IF(Registrering!$D89=$B$1,Registrering!$C89,"")</f>
        <v/>
      </c>
      <c r="AA90" s="65" t="str">
        <f>IF(Registrering!$D89=$B$1,Registrering!$D89,"")</f>
        <v/>
      </c>
      <c r="AB90" s="66">
        <f>IF(ISTEXT(IF(Registrering!$D89=$B$1,Registrering!$E89,0)),0,IF(Registrering!$D89=$B$1,Registrering!$E89,0))</f>
        <v>0</v>
      </c>
      <c r="AC90" s="66" t="str">
        <f>IF(IF(Registrering!$D89=$B$1,Registrering!$F89,"")=0,"",IF(Registrering!$D89=$B$1,Registrering!$F89,""))</f>
        <v/>
      </c>
      <c r="AD90" s="66">
        <f>IF(ISTEXT(IF(Registrering!$D89=$B$1,Registrering!$G89,0)),0,IF(Registrering!$D89=$B$1,Registrering!$G89,0))</f>
        <v>0</v>
      </c>
      <c r="AE90" s="66">
        <f>IF(ISTEXT(IF(Registrering!$D89=$B$1,Registrering!$H89,0)),0,IF(Registrering!$D89=$B$1,Registrering!$H89,0))</f>
        <v>0</v>
      </c>
      <c r="AF90" s="74" t="str">
        <f>IF(Registrering!$D89=$B$1,Registrering!$C89,"")</f>
        <v/>
      </c>
      <c r="AG90" s="7">
        <f t="shared" si="22"/>
        <v>0</v>
      </c>
      <c r="AJ90" s="63">
        <f t="shared" si="19"/>
        <v>10</v>
      </c>
      <c r="AK90" s="64" t="str">
        <f>IF(Registrering!$D89=$B$1,Registrering!$B89,"")</f>
        <v/>
      </c>
      <c r="AL90" s="65" t="str">
        <f>IF(Registrering!$D89=$B$1,Registrering!$C89,"")</f>
        <v/>
      </c>
      <c r="AM90" s="65" t="str">
        <f>IF(Registrering!$D89=$B$1,Registrering!$D89,"")</f>
        <v/>
      </c>
      <c r="AN90" s="66">
        <f>IF(ISTEXT(IF(Registrering!$D89=$B$1,Registrering!$E89,0)),0,IF(Registrering!$D89=$B$1,Registrering!$E89,0))</f>
        <v>0</v>
      </c>
      <c r="AO90" s="66" t="str">
        <f>IF(IF(Registrering!$D89=$B$1,Registrering!$F89,"")=0,"",IF(Registrering!$D89=$B$1,Registrering!$F89,""))</f>
        <v/>
      </c>
      <c r="AP90" s="66">
        <f>IF(ISTEXT(IF(Registrering!$D89=$B$1,Registrering!$G89,0)),0,IF(Registrering!$D89=$B$1,Registrering!$G89,0))</f>
        <v>0</v>
      </c>
      <c r="AQ90" s="66">
        <f>IF(ISTEXT(IF(Registrering!$D89=$B$1,Registrering!$H89,0)),0,IF(Registrering!$D89=$B$1,Registrering!$H89,0))</f>
        <v>0</v>
      </c>
      <c r="AR90" s="74" t="str">
        <f>IF(Registrering!$D89=$B$1,Registrering!$C89,"")</f>
        <v/>
      </c>
      <c r="AS90" s="7">
        <f t="shared" si="23"/>
        <v>0</v>
      </c>
    </row>
    <row r="91" spans="2:45" hidden="1" x14ac:dyDescent="0.25">
      <c r="B91" s="63">
        <f t="shared" si="16"/>
        <v>11</v>
      </c>
      <c r="C91" s="64">
        <f>IF(Registrering!$D88=$B$1,Registrering!$B88,"")</f>
        <v>85</v>
      </c>
      <c r="D91" s="65" t="str">
        <f>IF(Registrering!$D88=$B$1,Registrering!$C88,"")</f>
        <v>Sander Johannesen</v>
      </c>
      <c r="E91" s="65" t="str">
        <f>IF(Registrering!$D88=$B$1,Registrering!$D88,"")</f>
        <v>Barn (tom 8.klasse)</v>
      </c>
      <c r="F91" s="66">
        <f>IF(ISTEXT(IF(Registrering!$D88=$B$1,Registrering!$E88,0)),0,IF(Registrering!$D88=$B$1,Registrering!$E88,0))</f>
        <v>0</v>
      </c>
      <c r="G91" s="66" t="str">
        <f>IF(IF(Registrering!$D88=$B$1,Registrering!$F88,"")=0,"",IF(Registrering!$D88=$B$1,Registrering!$F88,""))</f>
        <v/>
      </c>
      <c r="H91" s="66">
        <f>IF(ISTEXT(IF(Registrering!$D88=$B$1,Registrering!$G88,0)),0,IF(Registrering!$D88=$B$1,Registrering!$G88,0))</f>
        <v>0</v>
      </c>
      <c r="I91" s="66">
        <f>IF(ISTEXT(IF(Registrering!$D88=$B$1,Registrering!$H88,0)),0,IF(Registrering!$D88=$B$1,Registrering!$H88,0))</f>
        <v>0</v>
      </c>
      <c r="J91" s="74" t="str">
        <f>IF(Registrering!$D90=$B$1,Registrering!$C90,"")</f>
        <v>Hege Lomheim</v>
      </c>
      <c r="K91" s="7">
        <f t="shared" si="20"/>
        <v>1</v>
      </c>
      <c r="M91" s="63">
        <f t="shared" si="17"/>
        <v>11</v>
      </c>
      <c r="N91" s="64">
        <f>IF(Registrering!$D88=$B$1,Registrering!$B88,"")</f>
        <v>85</v>
      </c>
      <c r="O91" s="65" t="str">
        <f>IF(Registrering!$D88=$B$1,Registrering!$C88,"")</f>
        <v>Sander Johannesen</v>
      </c>
      <c r="P91" s="65" t="str">
        <f>IF(Registrering!$D88=$B$1,Registrering!$D88,"")</f>
        <v>Barn (tom 8.klasse)</v>
      </c>
      <c r="Q91" s="66">
        <f>IF(ISTEXT(IF(Registrering!$D88=$B$1,Registrering!$E88,0)),0,IF(Registrering!$D88=$B$1,Registrering!$E88,0))</f>
        <v>0</v>
      </c>
      <c r="R91" s="66" t="str">
        <f>IF(IF(Registrering!$D88=$B$1,Registrering!$F88,"")=0,"",IF(Registrering!$D88=$B$1,Registrering!$F88,""))</f>
        <v/>
      </c>
      <c r="S91" s="66">
        <f>IF(ISTEXT(IF(Registrering!$D88=$B$1,Registrering!$G88,0)),0,IF(Registrering!$D88=$B$1,Registrering!$G88,0))</f>
        <v>0</v>
      </c>
      <c r="T91" s="66">
        <f>IF(ISTEXT(IF(Registrering!$D88=$B$1,Registrering!$H88,0)),0,IF(Registrering!$D88=$B$1,Registrering!$H88,0))</f>
        <v>0</v>
      </c>
      <c r="U91" s="74" t="str">
        <f>IF(Registrering!$D90=$B$1,Registrering!$C90,"")</f>
        <v>Hege Lomheim</v>
      </c>
      <c r="V91" s="7">
        <f t="shared" si="21"/>
        <v>1</v>
      </c>
      <c r="X91" s="63">
        <f t="shared" si="18"/>
        <v>11</v>
      </c>
      <c r="Y91" s="64">
        <f>IF(Registrering!$D88=$B$1,Registrering!$B88,"")</f>
        <v>85</v>
      </c>
      <c r="Z91" s="65" t="str">
        <f>IF(Registrering!$D88=$B$1,Registrering!$C88,"")</f>
        <v>Sander Johannesen</v>
      </c>
      <c r="AA91" s="65" t="str">
        <f>IF(Registrering!$D88=$B$1,Registrering!$D88,"")</f>
        <v>Barn (tom 8.klasse)</v>
      </c>
      <c r="AB91" s="66">
        <f>IF(ISTEXT(IF(Registrering!$D88=$B$1,Registrering!$E88,0)),0,IF(Registrering!$D88=$B$1,Registrering!$E88,0))</f>
        <v>0</v>
      </c>
      <c r="AC91" s="66" t="str">
        <f>IF(IF(Registrering!$D88=$B$1,Registrering!$F88,"")=0,"",IF(Registrering!$D88=$B$1,Registrering!$F88,""))</f>
        <v/>
      </c>
      <c r="AD91" s="66">
        <f>IF(ISTEXT(IF(Registrering!$D88=$B$1,Registrering!$G88,0)),0,IF(Registrering!$D88=$B$1,Registrering!$G88,0))</f>
        <v>0</v>
      </c>
      <c r="AE91" s="66">
        <f>IF(ISTEXT(IF(Registrering!$D88=$B$1,Registrering!$H88,0)),0,IF(Registrering!$D88=$B$1,Registrering!$H88,0))</f>
        <v>0</v>
      </c>
      <c r="AF91" s="74" t="str">
        <f>IF(Registrering!$D90=$B$1,Registrering!$C90,"")</f>
        <v>Hege Lomheim</v>
      </c>
      <c r="AG91" s="7">
        <f t="shared" si="22"/>
        <v>1</v>
      </c>
      <c r="AJ91" s="63">
        <f t="shared" si="19"/>
        <v>11</v>
      </c>
      <c r="AK91" s="64">
        <f>IF(Registrering!$D88=$B$1,Registrering!$B88,"")</f>
        <v>85</v>
      </c>
      <c r="AL91" s="65" t="str">
        <f>IF(Registrering!$D88=$B$1,Registrering!$C88,"")</f>
        <v>Sander Johannesen</v>
      </c>
      <c r="AM91" s="65" t="str">
        <f>IF(Registrering!$D88=$B$1,Registrering!$D88,"")</f>
        <v>Barn (tom 8.klasse)</v>
      </c>
      <c r="AN91" s="66">
        <f>IF(ISTEXT(IF(Registrering!$D88=$B$1,Registrering!$E88,0)),0,IF(Registrering!$D88=$B$1,Registrering!$E88,0))</f>
        <v>0</v>
      </c>
      <c r="AO91" s="66" t="str">
        <f>IF(IF(Registrering!$D88=$B$1,Registrering!$F88,"")=0,"",IF(Registrering!$D88=$B$1,Registrering!$F88,""))</f>
        <v/>
      </c>
      <c r="AP91" s="66">
        <f>IF(ISTEXT(IF(Registrering!$D88=$B$1,Registrering!$G88,0)),0,IF(Registrering!$D88=$B$1,Registrering!$G88,0))</f>
        <v>0</v>
      </c>
      <c r="AQ91" s="66">
        <f>IF(ISTEXT(IF(Registrering!$D88=$B$1,Registrering!$H88,0)),0,IF(Registrering!$D88=$B$1,Registrering!$H88,0))</f>
        <v>0</v>
      </c>
      <c r="AR91" s="74" t="str">
        <f>IF(Registrering!$D90=$B$1,Registrering!$C90,"")</f>
        <v>Hege Lomheim</v>
      </c>
      <c r="AS91" s="7">
        <f t="shared" si="23"/>
        <v>1</v>
      </c>
    </row>
    <row r="92" spans="2:45" hidden="1" x14ac:dyDescent="0.25">
      <c r="B92" s="63">
        <f t="shared" si="16"/>
        <v>11</v>
      </c>
      <c r="C92" s="64" t="str">
        <f>IF(Registrering!$D91=$B$1,Registrering!$B91,"")</f>
        <v/>
      </c>
      <c r="D92" s="65" t="str">
        <f>IF(Registrering!$D91=$B$1,Registrering!$C91,"")</f>
        <v/>
      </c>
      <c r="E92" s="65" t="str">
        <f>IF(Registrering!$D91=$B$1,Registrering!$D91,"")</f>
        <v/>
      </c>
      <c r="F92" s="66">
        <f>IF(ISTEXT(IF(Registrering!$D91=$B$1,Registrering!$E91,0)),0,IF(Registrering!$D91=$B$1,Registrering!$E91,0))</f>
        <v>0</v>
      </c>
      <c r="G92" s="66" t="str">
        <f>IF(IF(Registrering!$D91=$B$1,Registrering!$F91,"")=0,"",IF(Registrering!$D91=$B$1,Registrering!$F91,""))</f>
        <v/>
      </c>
      <c r="H92" s="66">
        <f>IF(ISTEXT(IF(Registrering!$D91=$B$1,Registrering!$G91,0)),0,IF(Registrering!$D91=$B$1,Registrering!$G91,0))</f>
        <v>0</v>
      </c>
      <c r="I92" s="66">
        <f>IF(ISTEXT(IF(Registrering!$D91=$B$1,Registrering!$H91,0)),0,IF(Registrering!$D91=$B$1,Registrering!$H91,0))</f>
        <v>0</v>
      </c>
      <c r="J92" s="74" t="str">
        <f>IF(Registrering!$D91=$B$1,Registrering!$C91,"")</f>
        <v/>
      </c>
      <c r="K92" s="7">
        <f t="shared" ref="K92:K133" si="24">IF(ISNUMBER($C92),1,0)</f>
        <v>0</v>
      </c>
      <c r="M92" s="63">
        <f t="shared" si="17"/>
        <v>11</v>
      </c>
      <c r="N92" s="64" t="str">
        <f>IF(Registrering!$D91=$B$1,Registrering!$B91,"")</f>
        <v/>
      </c>
      <c r="O92" s="65" t="str">
        <f>IF(Registrering!$D91=$B$1,Registrering!$C91,"")</f>
        <v/>
      </c>
      <c r="P92" s="65" t="str">
        <f>IF(Registrering!$D91=$B$1,Registrering!$D91,"")</f>
        <v/>
      </c>
      <c r="Q92" s="66">
        <f>IF(ISTEXT(IF(Registrering!$D91=$B$1,Registrering!$E91,0)),0,IF(Registrering!$D91=$B$1,Registrering!$E91,0))</f>
        <v>0</v>
      </c>
      <c r="R92" s="66" t="str">
        <f>IF(IF(Registrering!$D91=$B$1,Registrering!$F91,"")=0,"",IF(Registrering!$D91=$B$1,Registrering!$F91,""))</f>
        <v/>
      </c>
      <c r="S92" s="66">
        <f>IF(ISTEXT(IF(Registrering!$D91=$B$1,Registrering!$G91,0)),0,IF(Registrering!$D91=$B$1,Registrering!$G91,0))</f>
        <v>0</v>
      </c>
      <c r="T92" s="66">
        <f>IF(ISTEXT(IF(Registrering!$D91=$B$1,Registrering!$H91,0)),0,IF(Registrering!$D91=$B$1,Registrering!$H91,0))</f>
        <v>0</v>
      </c>
      <c r="U92" s="74" t="str">
        <f>IF(Registrering!$D91=$B$1,Registrering!$C91,"")</f>
        <v/>
      </c>
      <c r="V92" s="7">
        <f t="shared" ref="V92:V134" si="25">IF(ISNUMBER($C92),1,0)</f>
        <v>0</v>
      </c>
      <c r="X92" s="63">
        <f t="shared" si="18"/>
        <v>11</v>
      </c>
      <c r="Y92" s="64" t="str">
        <f>IF(Registrering!$D91=$B$1,Registrering!$B91,"")</f>
        <v/>
      </c>
      <c r="Z92" s="65" t="str">
        <f>IF(Registrering!$D91=$B$1,Registrering!$C91,"")</f>
        <v/>
      </c>
      <c r="AA92" s="65" t="str">
        <f>IF(Registrering!$D91=$B$1,Registrering!$D91,"")</f>
        <v/>
      </c>
      <c r="AB92" s="66">
        <f>IF(ISTEXT(IF(Registrering!$D91=$B$1,Registrering!$E91,0)),0,IF(Registrering!$D91=$B$1,Registrering!$E91,0))</f>
        <v>0</v>
      </c>
      <c r="AC92" s="66" t="str">
        <f>IF(IF(Registrering!$D91=$B$1,Registrering!$F91,"")=0,"",IF(Registrering!$D91=$B$1,Registrering!$F91,""))</f>
        <v/>
      </c>
      <c r="AD92" s="66">
        <f>IF(ISTEXT(IF(Registrering!$D91=$B$1,Registrering!$G91,0)),0,IF(Registrering!$D91=$B$1,Registrering!$G91,0))</f>
        <v>0</v>
      </c>
      <c r="AE92" s="66">
        <f>IF(ISTEXT(IF(Registrering!$D91=$B$1,Registrering!$H91,0)),0,IF(Registrering!$D91=$B$1,Registrering!$H91,0))</f>
        <v>0</v>
      </c>
      <c r="AF92" s="74" t="str">
        <f>IF(Registrering!$D91=$B$1,Registrering!$C91,"")</f>
        <v/>
      </c>
      <c r="AG92" s="7">
        <f t="shared" ref="AG92:AG134" si="26">IF(ISNUMBER($C92),1,0)</f>
        <v>0</v>
      </c>
      <c r="AJ92" s="63">
        <f t="shared" si="19"/>
        <v>11</v>
      </c>
      <c r="AK92" s="64" t="str">
        <f>IF(Registrering!$D91=$B$1,Registrering!$B91,"")</f>
        <v/>
      </c>
      <c r="AL92" s="65" t="str">
        <f>IF(Registrering!$D91=$B$1,Registrering!$C91,"")</f>
        <v/>
      </c>
      <c r="AM92" s="65" t="str">
        <f>IF(Registrering!$D91=$B$1,Registrering!$D91,"")</f>
        <v/>
      </c>
      <c r="AN92" s="66">
        <f>IF(ISTEXT(IF(Registrering!$D91=$B$1,Registrering!$E91,0)),0,IF(Registrering!$D91=$B$1,Registrering!$E91,0))</f>
        <v>0</v>
      </c>
      <c r="AO92" s="66" t="str">
        <f>IF(IF(Registrering!$D91=$B$1,Registrering!$F91,"")=0,"",IF(Registrering!$D91=$B$1,Registrering!$F91,""))</f>
        <v/>
      </c>
      <c r="AP92" s="66">
        <f>IF(ISTEXT(IF(Registrering!$D91=$B$1,Registrering!$G91,0)),0,IF(Registrering!$D91=$B$1,Registrering!$G91,0))</f>
        <v>0</v>
      </c>
      <c r="AQ92" s="66">
        <f>IF(ISTEXT(IF(Registrering!$D91=$B$1,Registrering!$H91,0)),0,IF(Registrering!$D91=$B$1,Registrering!$H91,0))</f>
        <v>0</v>
      </c>
      <c r="AR92" s="74" t="str">
        <f>IF(Registrering!$D91=$B$1,Registrering!$C91,"")</f>
        <v/>
      </c>
      <c r="AS92" s="7">
        <f t="shared" ref="AS92:AS134" si="27">IF(ISNUMBER($C92),1,0)</f>
        <v>0</v>
      </c>
    </row>
    <row r="93" spans="2:45" hidden="1" x14ac:dyDescent="0.25">
      <c r="B93" s="63">
        <f t="shared" si="16"/>
        <v>11</v>
      </c>
      <c r="C93" s="64" t="str">
        <f>IF(Registrering!$D92=$B$1,Registrering!$B92,"")</f>
        <v/>
      </c>
      <c r="D93" s="65" t="str">
        <f>IF(Registrering!$D92=$B$1,Registrering!$C92,"")</f>
        <v/>
      </c>
      <c r="E93" s="65" t="str">
        <f>IF(Registrering!$D92=$B$1,Registrering!$D92,"")</f>
        <v/>
      </c>
      <c r="F93" s="66">
        <f>IF(ISTEXT(IF(Registrering!$D92=$B$1,Registrering!$E92,0)),0,IF(Registrering!$D92=$B$1,Registrering!$E92,0))</f>
        <v>0</v>
      </c>
      <c r="G93" s="66" t="str">
        <f>IF(IF(Registrering!$D92=$B$1,Registrering!$F92,"")=0,"",IF(Registrering!$D92=$B$1,Registrering!$F92,""))</f>
        <v/>
      </c>
      <c r="H93" s="66">
        <f>IF(ISTEXT(IF(Registrering!$D92=$B$1,Registrering!$G92,0)),0,IF(Registrering!$D92=$B$1,Registrering!$G92,0))</f>
        <v>0</v>
      </c>
      <c r="I93" s="66">
        <f>IF(ISTEXT(IF(Registrering!$D92=$B$1,Registrering!$H92,0)),0,IF(Registrering!$D92=$B$1,Registrering!$H92,0))</f>
        <v>0</v>
      </c>
      <c r="J93" s="74" t="str">
        <f>IF(Registrering!$D92=$B$1,Registrering!$C92,"")</f>
        <v/>
      </c>
      <c r="K93" s="7">
        <f t="shared" si="24"/>
        <v>0</v>
      </c>
      <c r="M93" s="63">
        <f t="shared" si="17"/>
        <v>11</v>
      </c>
      <c r="N93" s="64" t="str">
        <f>IF(Registrering!$D92=$B$1,Registrering!$B92,"")</f>
        <v/>
      </c>
      <c r="O93" s="65" t="str">
        <f>IF(Registrering!$D92=$B$1,Registrering!$C92,"")</f>
        <v/>
      </c>
      <c r="P93" s="65" t="str">
        <f>IF(Registrering!$D92=$B$1,Registrering!$D92,"")</f>
        <v/>
      </c>
      <c r="Q93" s="66">
        <f>IF(ISTEXT(IF(Registrering!$D92=$B$1,Registrering!$E92,0)),0,IF(Registrering!$D92=$B$1,Registrering!$E92,0))</f>
        <v>0</v>
      </c>
      <c r="R93" s="66" t="str">
        <f>IF(IF(Registrering!$D92=$B$1,Registrering!$F92,"")=0,"",IF(Registrering!$D92=$B$1,Registrering!$F92,""))</f>
        <v/>
      </c>
      <c r="S93" s="66">
        <f>IF(ISTEXT(IF(Registrering!$D92=$B$1,Registrering!$G92,0)),0,IF(Registrering!$D92=$B$1,Registrering!$G92,0))</f>
        <v>0</v>
      </c>
      <c r="T93" s="66">
        <f>IF(ISTEXT(IF(Registrering!$D92=$B$1,Registrering!$H92,0)),0,IF(Registrering!$D92=$B$1,Registrering!$H92,0))</f>
        <v>0</v>
      </c>
      <c r="U93" s="74" t="str">
        <f>IF(Registrering!$D92=$B$1,Registrering!$C92,"")</f>
        <v/>
      </c>
      <c r="V93" s="7">
        <f t="shared" si="25"/>
        <v>0</v>
      </c>
      <c r="X93" s="63">
        <f t="shared" si="18"/>
        <v>11</v>
      </c>
      <c r="Y93" s="64" t="str">
        <f>IF(Registrering!$D92=$B$1,Registrering!$B92,"")</f>
        <v/>
      </c>
      <c r="Z93" s="65" t="str">
        <f>IF(Registrering!$D92=$B$1,Registrering!$C92,"")</f>
        <v/>
      </c>
      <c r="AA93" s="65" t="str">
        <f>IF(Registrering!$D92=$B$1,Registrering!$D92,"")</f>
        <v/>
      </c>
      <c r="AB93" s="66">
        <f>IF(ISTEXT(IF(Registrering!$D92=$B$1,Registrering!$E92,0)),0,IF(Registrering!$D92=$B$1,Registrering!$E92,0))</f>
        <v>0</v>
      </c>
      <c r="AC93" s="66" t="str">
        <f>IF(IF(Registrering!$D92=$B$1,Registrering!$F92,"")=0,"",IF(Registrering!$D92=$B$1,Registrering!$F92,""))</f>
        <v/>
      </c>
      <c r="AD93" s="66">
        <f>IF(ISTEXT(IF(Registrering!$D92=$B$1,Registrering!$G92,0)),0,IF(Registrering!$D92=$B$1,Registrering!$G92,0))</f>
        <v>0</v>
      </c>
      <c r="AE93" s="66">
        <f>IF(ISTEXT(IF(Registrering!$D92=$B$1,Registrering!$H92,0)),0,IF(Registrering!$D92=$B$1,Registrering!$H92,0))</f>
        <v>0</v>
      </c>
      <c r="AF93" s="74" t="str">
        <f>IF(Registrering!$D92=$B$1,Registrering!$C92,"")</f>
        <v/>
      </c>
      <c r="AG93" s="7">
        <f t="shared" si="26"/>
        <v>0</v>
      </c>
      <c r="AJ93" s="63">
        <f t="shared" si="19"/>
        <v>11</v>
      </c>
      <c r="AK93" s="64" t="str">
        <f>IF(Registrering!$D92=$B$1,Registrering!$B92,"")</f>
        <v/>
      </c>
      <c r="AL93" s="65" t="str">
        <f>IF(Registrering!$D92=$B$1,Registrering!$C92,"")</f>
        <v/>
      </c>
      <c r="AM93" s="65" t="str">
        <f>IF(Registrering!$D92=$B$1,Registrering!$D92,"")</f>
        <v/>
      </c>
      <c r="AN93" s="66">
        <f>IF(ISTEXT(IF(Registrering!$D92=$B$1,Registrering!$E92,0)),0,IF(Registrering!$D92=$B$1,Registrering!$E92,0))</f>
        <v>0</v>
      </c>
      <c r="AO93" s="66" t="str">
        <f>IF(IF(Registrering!$D92=$B$1,Registrering!$F92,"")=0,"",IF(Registrering!$D92=$B$1,Registrering!$F92,""))</f>
        <v/>
      </c>
      <c r="AP93" s="66">
        <f>IF(ISTEXT(IF(Registrering!$D92=$B$1,Registrering!$G92,0)),0,IF(Registrering!$D92=$B$1,Registrering!$G92,0))</f>
        <v>0</v>
      </c>
      <c r="AQ93" s="66">
        <f>IF(ISTEXT(IF(Registrering!$D92=$B$1,Registrering!$H92,0)),0,IF(Registrering!$D92=$B$1,Registrering!$H92,0))</f>
        <v>0</v>
      </c>
      <c r="AR93" s="74" t="str">
        <f>IF(Registrering!$D92=$B$1,Registrering!$C92,"")</f>
        <v/>
      </c>
      <c r="AS93" s="7">
        <f t="shared" si="27"/>
        <v>0</v>
      </c>
    </row>
    <row r="94" spans="2:45" hidden="1" x14ac:dyDescent="0.25">
      <c r="B94" s="63">
        <f t="shared" si="16"/>
        <v>11</v>
      </c>
      <c r="C94" s="64" t="str">
        <f>IF(Registrering!$D93=$B$1,Registrering!$B93,"")</f>
        <v/>
      </c>
      <c r="D94" s="65" t="str">
        <f>IF(Registrering!$D93=$B$1,Registrering!$C93,"")</f>
        <v/>
      </c>
      <c r="E94" s="65" t="str">
        <f>IF(Registrering!$D93=$B$1,Registrering!$D93,"")</f>
        <v/>
      </c>
      <c r="F94" s="66">
        <f>IF(ISTEXT(IF(Registrering!$D93=$B$1,Registrering!$E93,0)),0,IF(Registrering!$D93=$B$1,Registrering!$E93,0))</f>
        <v>0</v>
      </c>
      <c r="G94" s="66" t="str">
        <f>IF(IF(Registrering!$D93=$B$1,Registrering!$F93,"")=0,"",IF(Registrering!$D93=$B$1,Registrering!$F93,""))</f>
        <v/>
      </c>
      <c r="H94" s="66">
        <f>IF(ISTEXT(IF(Registrering!$D93=$B$1,Registrering!$G93,0)),0,IF(Registrering!$D93=$B$1,Registrering!$G93,0))</f>
        <v>0</v>
      </c>
      <c r="I94" s="66">
        <f>IF(ISTEXT(IF(Registrering!$D93=$B$1,Registrering!$H93,0)),0,IF(Registrering!$D93=$B$1,Registrering!$H93,0))</f>
        <v>0</v>
      </c>
      <c r="J94" s="74" t="str">
        <f>IF(Registrering!$D93=$B$1,Registrering!$C93,"")</f>
        <v/>
      </c>
      <c r="K94" s="7">
        <f t="shared" si="24"/>
        <v>0</v>
      </c>
      <c r="M94" s="63">
        <f t="shared" si="17"/>
        <v>11</v>
      </c>
      <c r="N94" s="64" t="str">
        <f>IF(Registrering!$D93=$B$1,Registrering!$B93,"")</f>
        <v/>
      </c>
      <c r="O94" s="65" t="str">
        <f>IF(Registrering!$D93=$B$1,Registrering!$C93,"")</f>
        <v/>
      </c>
      <c r="P94" s="65" t="str">
        <f>IF(Registrering!$D93=$B$1,Registrering!$D93,"")</f>
        <v/>
      </c>
      <c r="Q94" s="66">
        <f>IF(ISTEXT(IF(Registrering!$D93=$B$1,Registrering!$E93,0)),0,IF(Registrering!$D93=$B$1,Registrering!$E93,0))</f>
        <v>0</v>
      </c>
      <c r="R94" s="66" t="str">
        <f>IF(IF(Registrering!$D93=$B$1,Registrering!$F93,"")=0,"",IF(Registrering!$D93=$B$1,Registrering!$F93,""))</f>
        <v/>
      </c>
      <c r="S94" s="66">
        <f>IF(ISTEXT(IF(Registrering!$D93=$B$1,Registrering!$G93,0)),0,IF(Registrering!$D93=$B$1,Registrering!$G93,0))</f>
        <v>0</v>
      </c>
      <c r="T94" s="66">
        <f>IF(ISTEXT(IF(Registrering!$D93=$B$1,Registrering!$H93,0)),0,IF(Registrering!$D93=$B$1,Registrering!$H93,0))</f>
        <v>0</v>
      </c>
      <c r="U94" s="74" t="str">
        <f>IF(Registrering!$D93=$B$1,Registrering!$C93,"")</f>
        <v/>
      </c>
      <c r="V94" s="7">
        <f t="shared" si="25"/>
        <v>0</v>
      </c>
      <c r="X94" s="63">
        <f t="shared" si="18"/>
        <v>11</v>
      </c>
      <c r="Y94" s="64" t="str">
        <f>IF(Registrering!$D93=$B$1,Registrering!$B93,"")</f>
        <v/>
      </c>
      <c r="Z94" s="65" t="str">
        <f>IF(Registrering!$D93=$B$1,Registrering!$C93,"")</f>
        <v/>
      </c>
      <c r="AA94" s="65" t="str">
        <f>IF(Registrering!$D93=$B$1,Registrering!$D93,"")</f>
        <v/>
      </c>
      <c r="AB94" s="66">
        <f>IF(ISTEXT(IF(Registrering!$D93=$B$1,Registrering!$E93,0)),0,IF(Registrering!$D93=$B$1,Registrering!$E93,0))</f>
        <v>0</v>
      </c>
      <c r="AC94" s="66" t="str">
        <f>IF(IF(Registrering!$D93=$B$1,Registrering!$F93,"")=0,"",IF(Registrering!$D93=$B$1,Registrering!$F93,""))</f>
        <v/>
      </c>
      <c r="AD94" s="66">
        <f>IF(ISTEXT(IF(Registrering!$D93=$B$1,Registrering!$G93,0)),0,IF(Registrering!$D93=$B$1,Registrering!$G93,0))</f>
        <v>0</v>
      </c>
      <c r="AE94" s="66">
        <f>IF(ISTEXT(IF(Registrering!$D93=$B$1,Registrering!$H93,0)),0,IF(Registrering!$D93=$B$1,Registrering!$H93,0))</f>
        <v>0</v>
      </c>
      <c r="AF94" s="74" t="str">
        <f>IF(Registrering!$D93=$B$1,Registrering!$C93,"")</f>
        <v/>
      </c>
      <c r="AG94" s="7">
        <f t="shared" si="26"/>
        <v>0</v>
      </c>
      <c r="AJ94" s="63">
        <f t="shared" si="19"/>
        <v>11</v>
      </c>
      <c r="AK94" s="64" t="str">
        <f>IF(Registrering!$D93=$B$1,Registrering!$B93,"")</f>
        <v/>
      </c>
      <c r="AL94" s="65" t="str">
        <f>IF(Registrering!$D93=$B$1,Registrering!$C93,"")</f>
        <v/>
      </c>
      <c r="AM94" s="65" t="str">
        <f>IF(Registrering!$D93=$B$1,Registrering!$D93,"")</f>
        <v/>
      </c>
      <c r="AN94" s="66">
        <f>IF(ISTEXT(IF(Registrering!$D93=$B$1,Registrering!$E93,0)),0,IF(Registrering!$D93=$B$1,Registrering!$E93,0))</f>
        <v>0</v>
      </c>
      <c r="AO94" s="66" t="str">
        <f>IF(IF(Registrering!$D93=$B$1,Registrering!$F93,"")=0,"",IF(Registrering!$D93=$B$1,Registrering!$F93,""))</f>
        <v/>
      </c>
      <c r="AP94" s="66">
        <f>IF(ISTEXT(IF(Registrering!$D93=$B$1,Registrering!$G93,0)),0,IF(Registrering!$D93=$B$1,Registrering!$G93,0))</f>
        <v>0</v>
      </c>
      <c r="AQ94" s="66">
        <f>IF(ISTEXT(IF(Registrering!$D93=$B$1,Registrering!$H93,0)),0,IF(Registrering!$D93=$B$1,Registrering!$H93,0))</f>
        <v>0</v>
      </c>
      <c r="AR94" s="74" t="str">
        <f>IF(Registrering!$D93=$B$1,Registrering!$C93,"")</f>
        <v/>
      </c>
      <c r="AS94" s="7">
        <f t="shared" si="27"/>
        <v>0</v>
      </c>
    </row>
    <row r="95" spans="2:45" hidden="1" x14ac:dyDescent="0.25">
      <c r="B95" s="63">
        <f t="shared" si="16"/>
        <v>11</v>
      </c>
      <c r="C95" s="64" t="str">
        <f>IF(Registrering!$D94=$B$1,Registrering!$B94,"")</f>
        <v/>
      </c>
      <c r="D95" s="65" t="str">
        <f>IF(Registrering!$D94=$B$1,Registrering!$C94,"")</f>
        <v/>
      </c>
      <c r="E95" s="65" t="str">
        <f>IF(Registrering!$D94=$B$1,Registrering!$D94,"")</f>
        <v/>
      </c>
      <c r="F95" s="66">
        <f>IF(ISTEXT(IF(Registrering!$D94=$B$1,Registrering!$E94,0)),0,IF(Registrering!$D94=$B$1,Registrering!$E94,0))</f>
        <v>0</v>
      </c>
      <c r="G95" s="66" t="str">
        <f>IF(IF(Registrering!$D94=$B$1,Registrering!$F94,"")=0,"",IF(Registrering!$D94=$B$1,Registrering!$F94,""))</f>
        <v/>
      </c>
      <c r="H95" s="66">
        <f>IF(ISTEXT(IF(Registrering!$D94=$B$1,Registrering!$G94,0)),0,IF(Registrering!$D94=$B$1,Registrering!$G94,0))</f>
        <v>0</v>
      </c>
      <c r="I95" s="66">
        <f>IF(ISTEXT(IF(Registrering!$D94=$B$1,Registrering!$H94,0)),0,IF(Registrering!$D94=$B$1,Registrering!$H94,0))</f>
        <v>0</v>
      </c>
      <c r="J95" s="74" t="str">
        <f>IF(Registrering!$D94=$B$1,Registrering!$C94,"")</f>
        <v/>
      </c>
      <c r="K95" s="7">
        <f t="shared" si="24"/>
        <v>0</v>
      </c>
      <c r="M95" s="63">
        <f t="shared" si="17"/>
        <v>11</v>
      </c>
      <c r="N95" s="64" t="str">
        <f>IF(Registrering!$D94=$B$1,Registrering!$B94,"")</f>
        <v/>
      </c>
      <c r="O95" s="65" t="str">
        <f>IF(Registrering!$D94=$B$1,Registrering!$C94,"")</f>
        <v/>
      </c>
      <c r="P95" s="65" t="str">
        <f>IF(Registrering!$D94=$B$1,Registrering!$D94,"")</f>
        <v/>
      </c>
      <c r="Q95" s="66">
        <f>IF(ISTEXT(IF(Registrering!$D94=$B$1,Registrering!$E94,0)),0,IF(Registrering!$D94=$B$1,Registrering!$E94,0))</f>
        <v>0</v>
      </c>
      <c r="R95" s="66" t="str">
        <f>IF(IF(Registrering!$D94=$B$1,Registrering!$F94,"")=0,"",IF(Registrering!$D94=$B$1,Registrering!$F94,""))</f>
        <v/>
      </c>
      <c r="S95" s="66">
        <f>IF(ISTEXT(IF(Registrering!$D94=$B$1,Registrering!$G94,0)),0,IF(Registrering!$D94=$B$1,Registrering!$G94,0))</f>
        <v>0</v>
      </c>
      <c r="T95" s="66">
        <f>IF(ISTEXT(IF(Registrering!$D94=$B$1,Registrering!$H94,0)),0,IF(Registrering!$D94=$B$1,Registrering!$H94,0))</f>
        <v>0</v>
      </c>
      <c r="U95" s="74" t="str">
        <f>IF(Registrering!$D94=$B$1,Registrering!$C94,"")</f>
        <v/>
      </c>
      <c r="V95" s="7">
        <f t="shared" si="25"/>
        <v>0</v>
      </c>
      <c r="X95" s="63">
        <f t="shared" si="18"/>
        <v>11</v>
      </c>
      <c r="Y95" s="64" t="str">
        <f>IF(Registrering!$D94=$B$1,Registrering!$B94,"")</f>
        <v/>
      </c>
      <c r="Z95" s="65" t="str">
        <f>IF(Registrering!$D94=$B$1,Registrering!$C94,"")</f>
        <v/>
      </c>
      <c r="AA95" s="65" t="str">
        <f>IF(Registrering!$D94=$B$1,Registrering!$D94,"")</f>
        <v/>
      </c>
      <c r="AB95" s="66">
        <f>IF(ISTEXT(IF(Registrering!$D94=$B$1,Registrering!$E94,0)),0,IF(Registrering!$D94=$B$1,Registrering!$E94,0))</f>
        <v>0</v>
      </c>
      <c r="AC95" s="66" t="str">
        <f>IF(IF(Registrering!$D94=$B$1,Registrering!$F94,"")=0,"",IF(Registrering!$D94=$B$1,Registrering!$F94,""))</f>
        <v/>
      </c>
      <c r="AD95" s="66">
        <f>IF(ISTEXT(IF(Registrering!$D94=$B$1,Registrering!$G94,0)),0,IF(Registrering!$D94=$B$1,Registrering!$G94,0))</f>
        <v>0</v>
      </c>
      <c r="AE95" s="66">
        <f>IF(ISTEXT(IF(Registrering!$D94=$B$1,Registrering!$H94,0)),0,IF(Registrering!$D94=$B$1,Registrering!$H94,0))</f>
        <v>0</v>
      </c>
      <c r="AF95" s="74" t="str">
        <f>IF(Registrering!$D94=$B$1,Registrering!$C94,"")</f>
        <v/>
      </c>
      <c r="AG95" s="7">
        <f t="shared" si="26"/>
        <v>0</v>
      </c>
      <c r="AJ95" s="63">
        <f t="shared" si="19"/>
        <v>11</v>
      </c>
      <c r="AK95" s="64" t="str">
        <f>IF(Registrering!$D94=$B$1,Registrering!$B94,"")</f>
        <v/>
      </c>
      <c r="AL95" s="65" t="str">
        <f>IF(Registrering!$D94=$B$1,Registrering!$C94,"")</f>
        <v/>
      </c>
      <c r="AM95" s="65" t="str">
        <f>IF(Registrering!$D94=$B$1,Registrering!$D94,"")</f>
        <v/>
      </c>
      <c r="AN95" s="66">
        <f>IF(ISTEXT(IF(Registrering!$D94=$B$1,Registrering!$E94,0)),0,IF(Registrering!$D94=$B$1,Registrering!$E94,0))</f>
        <v>0</v>
      </c>
      <c r="AO95" s="66" t="str">
        <f>IF(IF(Registrering!$D94=$B$1,Registrering!$F94,"")=0,"",IF(Registrering!$D94=$B$1,Registrering!$F94,""))</f>
        <v/>
      </c>
      <c r="AP95" s="66">
        <f>IF(ISTEXT(IF(Registrering!$D94=$B$1,Registrering!$G94,0)),0,IF(Registrering!$D94=$B$1,Registrering!$G94,0))</f>
        <v>0</v>
      </c>
      <c r="AQ95" s="66">
        <f>IF(ISTEXT(IF(Registrering!$D94=$B$1,Registrering!$H94,0)),0,IF(Registrering!$D94=$B$1,Registrering!$H94,0))</f>
        <v>0</v>
      </c>
      <c r="AR95" s="74" t="str">
        <f>IF(Registrering!$D94=$B$1,Registrering!$C94,"")</f>
        <v/>
      </c>
      <c r="AS95" s="7">
        <f t="shared" si="27"/>
        <v>0</v>
      </c>
    </row>
    <row r="96" spans="2:45" hidden="1" x14ac:dyDescent="0.25">
      <c r="B96" s="63">
        <f t="shared" si="16"/>
        <v>11</v>
      </c>
      <c r="C96" s="64" t="str">
        <f>IF(Registrering!$D95=$B$1,Registrering!$B95,"")</f>
        <v/>
      </c>
      <c r="D96" s="65" t="str">
        <f>IF(Registrering!$D95=$B$1,Registrering!$C95,"")</f>
        <v/>
      </c>
      <c r="E96" s="65" t="str">
        <f>IF(Registrering!$D95=$B$1,Registrering!$D95,"")</f>
        <v/>
      </c>
      <c r="F96" s="66">
        <f>IF(ISTEXT(IF(Registrering!$D95=$B$1,Registrering!$E95,0)),0,IF(Registrering!$D95=$B$1,Registrering!$E95,0))</f>
        <v>0</v>
      </c>
      <c r="G96" s="66" t="str">
        <f>IF(IF(Registrering!$D95=$B$1,Registrering!$F95,"")=0,"",IF(Registrering!$D95=$B$1,Registrering!$F95,""))</f>
        <v/>
      </c>
      <c r="H96" s="66">
        <f>IF(ISTEXT(IF(Registrering!$D95=$B$1,Registrering!$G95,0)),0,IF(Registrering!$D95=$B$1,Registrering!$G95,0))</f>
        <v>0</v>
      </c>
      <c r="I96" s="66">
        <f>IF(ISTEXT(IF(Registrering!$D95=$B$1,Registrering!$H95,0)),0,IF(Registrering!$D95=$B$1,Registrering!$H95,0))</f>
        <v>0</v>
      </c>
      <c r="J96" s="74" t="str">
        <f>IF(Registrering!$D95=$B$1,Registrering!$C95,"")</f>
        <v/>
      </c>
      <c r="K96" s="7">
        <f t="shared" si="24"/>
        <v>0</v>
      </c>
      <c r="M96" s="63">
        <f t="shared" si="17"/>
        <v>11</v>
      </c>
      <c r="N96" s="64" t="str">
        <f>IF(Registrering!$D95=$B$1,Registrering!$B95,"")</f>
        <v/>
      </c>
      <c r="O96" s="65" t="str">
        <f>IF(Registrering!$D95=$B$1,Registrering!$C95,"")</f>
        <v/>
      </c>
      <c r="P96" s="65" t="str">
        <f>IF(Registrering!$D95=$B$1,Registrering!$D95,"")</f>
        <v/>
      </c>
      <c r="Q96" s="66">
        <f>IF(ISTEXT(IF(Registrering!$D95=$B$1,Registrering!$E95,0)),0,IF(Registrering!$D95=$B$1,Registrering!$E95,0))</f>
        <v>0</v>
      </c>
      <c r="R96" s="66" t="str">
        <f>IF(IF(Registrering!$D95=$B$1,Registrering!$F95,"")=0,"",IF(Registrering!$D95=$B$1,Registrering!$F95,""))</f>
        <v/>
      </c>
      <c r="S96" s="66">
        <f>IF(ISTEXT(IF(Registrering!$D95=$B$1,Registrering!$G95,0)),0,IF(Registrering!$D95=$B$1,Registrering!$G95,0))</f>
        <v>0</v>
      </c>
      <c r="T96" s="66">
        <f>IF(ISTEXT(IF(Registrering!$D95=$B$1,Registrering!$H95,0)),0,IF(Registrering!$D95=$B$1,Registrering!$H95,0))</f>
        <v>0</v>
      </c>
      <c r="U96" s="74" t="str">
        <f>IF(Registrering!$D95=$B$1,Registrering!$C95,"")</f>
        <v/>
      </c>
      <c r="V96" s="7">
        <f t="shared" si="25"/>
        <v>0</v>
      </c>
      <c r="X96" s="63">
        <f t="shared" si="18"/>
        <v>11</v>
      </c>
      <c r="Y96" s="64" t="str">
        <f>IF(Registrering!$D95=$B$1,Registrering!$B95,"")</f>
        <v/>
      </c>
      <c r="Z96" s="65" t="str">
        <f>IF(Registrering!$D95=$B$1,Registrering!$C95,"")</f>
        <v/>
      </c>
      <c r="AA96" s="65" t="str">
        <f>IF(Registrering!$D95=$B$1,Registrering!$D95,"")</f>
        <v/>
      </c>
      <c r="AB96" s="66">
        <f>IF(ISTEXT(IF(Registrering!$D95=$B$1,Registrering!$E95,0)),0,IF(Registrering!$D95=$B$1,Registrering!$E95,0))</f>
        <v>0</v>
      </c>
      <c r="AC96" s="66" t="str">
        <f>IF(IF(Registrering!$D95=$B$1,Registrering!$F95,"")=0,"",IF(Registrering!$D95=$B$1,Registrering!$F95,""))</f>
        <v/>
      </c>
      <c r="AD96" s="66">
        <f>IF(ISTEXT(IF(Registrering!$D95=$B$1,Registrering!$G95,0)),0,IF(Registrering!$D95=$B$1,Registrering!$G95,0))</f>
        <v>0</v>
      </c>
      <c r="AE96" s="66">
        <f>IF(ISTEXT(IF(Registrering!$D95=$B$1,Registrering!$H95,0)),0,IF(Registrering!$D95=$B$1,Registrering!$H95,0))</f>
        <v>0</v>
      </c>
      <c r="AF96" s="74" t="str">
        <f>IF(Registrering!$D95=$B$1,Registrering!$C95,"")</f>
        <v/>
      </c>
      <c r="AG96" s="7">
        <f t="shared" si="26"/>
        <v>0</v>
      </c>
      <c r="AJ96" s="63">
        <f t="shared" si="19"/>
        <v>11</v>
      </c>
      <c r="AK96" s="64" t="str">
        <f>IF(Registrering!$D95=$B$1,Registrering!$B95,"")</f>
        <v/>
      </c>
      <c r="AL96" s="65" t="str">
        <f>IF(Registrering!$D95=$B$1,Registrering!$C95,"")</f>
        <v/>
      </c>
      <c r="AM96" s="65" t="str">
        <f>IF(Registrering!$D95=$B$1,Registrering!$D95,"")</f>
        <v/>
      </c>
      <c r="AN96" s="66">
        <f>IF(ISTEXT(IF(Registrering!$D95=$B$1,Registrering!$E95,0)),0,IF(Registrering!$D95=$B$1,Registrering!$E95,0))</f>
        <v>0</v>
      </c>
      <c r="AO96" s="66" t="str">
        <f>IF(IF(Registrering!$D95=$B$1,Registrering!$F95,"")=0,"",IF(Registrering!$D95=$B$1,Registrering!$F95,""))</f>
        <v/>
      </c>
      <c r="AP96" s="66">
        <f>IF(ISTEXT(IF(Registrering!$D95=$B$1,Registrering!$G95,0)),0,IF(Registrering!$D95=$B$1,Registrering!$G95,0))</f>
        <v>0</v>
      </c>
      <c r="AQ96" s="66">
        <f>IF(ISTEXT(IF(Registrering!$D95=$B$1,Registrering!$H95,0)),0,IF(Registrering!$D95=$B$1,Registrering!$H95,0))</f>
        <v>0</v>
      </c>
      <c r="AR96" s="74" t="str">
        <f>IF(Registrering!$D95=$B$1,Registrering!$C95,"")</f>
        <v/>
      </c>
      <c r="AS96" s="7">
        <f t="shared" si="27"/>
        <v>0</v>
      </c>
    </row>
    <row r="97" spans="2:45" hidden="1" x14ac:dyDescent="0.25">
      <c r="B97" s="63">
        <f t="shared" si="16"/>
        <v>11</v>
      </c>
      <c r="C97" s="64" t="str">
        <f>IF(Registrering!$D96=$B$1,Registrering!$B96,"")</f>
        <v/>
      </c>
      <c r="D97" s="65" t="str">
        <f>IF(Registrering!$D96=$B$1,Registrering!$C96,"")</f>
        <v/>
      </c>
      <c r="E97" s="65" t="str">
        <f>IF(Registrering!$D96=$B$1,Registrering!$D96,"")</f>
        <v/>
      </c>
      <c r="F97" s="66">
        <f>IF(ISTEXT(IF(Registrering!$D96=$B$1,Registrering!$E96,0)),0,IF(Registrering!$D96=$B$1,Registrering!$E96,0))</f>
        <v>0</v>
      </c>
      <c r="G97" s="66" t="str">
        <f>IF(IF(Registrering!$D96=$B$1,Registrering!$F96,"")=0,"",IF(Registrering!$D96=$B$1,Registrering!$F96,""))</f>
        <v/>
      </c>
      <c r="H97" s="66">
        <f>IF(ISTEXT(IF(Registrering!$D96=$B$1,Registrering!$G96,0)),0,IF(Registrering!$D96=$B$1,Registrering!$G96,0))</f>
        <v>0</v>
      </c>
      <c r="I97" s="66">
        <f>IF(ISTEXT(IF(Registrering!$D96=$B$1,Registrering!$H96,0)),0,IF(Registrering!$D96=$B$1,Registrering!$H96,0))</f>
        <v>0</v>
      </c>
      <c r="J97" s="74" t="str">
        <f>IF(Registrering!$D96=$B$1,Registrering!$C96,"")</f>
        <v/>
      </c>
      <c r="K97" s="7">
        <f t="shared" si="24"/>
        <v>0</v>
      </c>
      <c r="M97" s="63">
        <f t="shared" si="17"/>
        <v>11</v>
      </c>
      <c r="N97" s="64" t="str">
        <f>IF(Registrering!$D96=$B$1,Registrering!$B96,"")</f>
        <v/>
      </c>
      <c r="O97" s="65" t="str">
        <f>IF(Registrering!$D96=$B$1,Registrering!$C96,"")</f>
        <v/>
      </c>
      <c r="P97" s="65" t="str">
        <f>IF(Registrering!$D96=$B$1,Registrering!$D96,"")</f>
        <v/>
      </c>
      <c r="Q97" s="66">
        <f>IF(ISTEXT(IF(Registrering!$D96=$B$1,Registrering!$E96,0)),0,IF(Registrering!$D96=$B$1,Registrering!$E96,0))</f>
        <v>0</v>
      </c>
      <c r="R97" s="66" t="str">
        <f>IF(IF(Registrering!$D96=$B$1,Registrering!$F96,"")=0,"",IF(Registrering!$D96=$B$1,Registrering!$F96,""))</f>
        <v/>
      </c>
      <c r="S97" s="66">
        <f>IF(ISTEXT(IF(Registrering!$D96=$B$1,Registrering!$G96,0)),0,IF(Registrering!$D96=$B$1,Registrering!$G96,0))</f>
        <v>0</v>
      </c>
      <c r="T97" s="66">
        <f>IF(ISTEXT(IF(Registrering!$D96=$B$1,Registrering!$H96,0)),0,IF(Registrering!$D96=$B$1,Registrering!$H96,0))</f>
        <v>0</v>
      </c>
      <c r="U97" s="74" t="str">
        <f>IF(Registrering!$D96=$B$1,Registrering!$C96,"")</f>
        <v/>
      </c>
      <c r="V97" s="7">
        <f t="shared" si="25"/>
        <v>0</v>
      </c>
      <c r="X97" s="63">
        <f t="shared" si="18"/>
        <v>11</v>
      </c>
      <c r="Y97" s="64" t="str">
        <f>IF(Registrering!$D96=$B$1,Registrering!$B96,"")</f>
        <v/>
      </c>
      <c r="Z97" s="65" t="str">
        <f>IF(Registrering!$D96=$B$1,Registrering!$C96,"")</f>
        <v/>
      </c>
      <c r="AA97" s="65" t="str">
        <f>IF(Registrering!$D96=$B$1,Registrering!$D96,"")</f>
        <v/>
      </c>
      <c r="AB97" s="66">
        <f>IF(ISTEXT(IF(Registrering!$D96=$B$1,Registrering!$E96,0)),0,IF(Registrering!$D96=$B$1,Registrering!$E96,0))</f>
        <v>0</v>
      </c>
      <c r="AC97" s="66" t="str">
        <f>IF(IF(Registrering!$D96=$B$1,Registrering!$F96,"")=0,"",IF(Registrering!$D96=$B$1,Registrering!$F96,""))</f>
        <v/>
      </c>
      <c r="AD97" s="66">
        <f>IF(ISTEXT(IF(Registrering!$D96=$B$1,Registrering!$G96,0)),0,IF(Registrering!$D96=$B$1,Registrering!$G96,0))</f>
        <v>0</v>
      </c>
      <c r="AE97" s="66">
        <f>IF(ISTEXT(IF(Registrering!$D96=$B$1,Registrering!$H96,0)),0,IF(Registrering!$D96=$B$1,Registrering!$H96,0))</f>
        <v>0</v>
      </c>
      <c r="AF97" s="74" t="str">
        <f>IF(Registrering!$D96=$B$1,Registrering!$C96,"")</f>
        <v/>
      </c>
      <c r="AG97" s="7">
        <f t="shared" si="26"/>
        <v>0</v>
      </c>
      <c r="AJ97" s="63">
        <f t="shared" si="19"/>
        <v>11</v>
      </c>
      <c r="AK97" s="64" t="str">
        <f>IF(Registrering!$D96=$B$1,Registrering!$B96,"")</f>
        <v/>
      </c>
      <c r="AL97" s="65" t="str">
        <f>IF(Registrering!$D96=$B$1,Registrering!$C96,"")</f>
        <v/>
      </c>
      <c r="AM97" s="65" t="str">
        <f>IF(Registrering!$D96=$B$1,Registrering!$D96,"")</f>
        <v/>
      </c>
      <c r="AN97" s="66">
        <f>IF(ISTEXT(IF(Registrering!$D96=$B$1,Registrering!$E96,0)),0,IF(Registrering!$D96=$B$1,Registrering!$E96,0))</f>
        <v>0</v>
      </c>
      <c r="AO97" s="66" t="str">
        <f>IF(IF(Registrering!$D96=$B$1,Registrering!$F96,"")=0,"",IF(Registrering!$D96=$B$1,Registrering!$F96,""))</f>
        <v/>
      </c>
      <c r="AP97" s="66">
        <f>IF(ISTEXT(IF(Registrering!$D96=$B$1,Registrering!$G96,0)),0,IF(Registrering!$D96=$B$1,Registrering!$G96,0))</f>
        <v>0</v>
      </c>
      <c r="AQ97" s="66">
        <f>IF(ISTEXT(IF(Registrering!$D96=$B$1,Registrering!$H96,0)),0,IF(Registrering!$D96=$B$1,Registrering!$H96,0))</f>
        <v>0</v>
      </c>
      <c r="AR97" s="74" t="str">
        <f>IF(Registrering!$D96=$B$1,Registrering!$C96,"")</f>
        <v/>
      </c>
      <c r="AS97" s="7">
        <f t="shared" si="27"/>
        <v>0</v>
      </c>
    </row>
    <row r="98" spans="2:45" hidden="1" x14ac:dyDescent="0.25">
      <c r="B98" s="63">
        <f t="shared" si="16"/>
        <v>11</v>
      </c>
      <c r="C98" s="64" t="str">
        <f>IF(Registrering!$D97=$B$1,Registrering!$B97,"")</f>
        <v/>
      </c>
      <c r="D98" s="65" t="str">
        <f>IF(Registrering!$D97=$B$1,Registrering!$C97,"")</f>
        <v/>
      </c>
      <c r="E98" s="65" t="str">
        <f>IF(Registrering!$D97=$B$1,Registrering!$D97,"")</f>
        <v/>
      </c>
      <c r="F98" s="66">
        <f>IF(ISTEXT(IF(Registrering!$D97=$B$1,Registrering!$E97,0)),0,IF(Registrering!$D97=$B$1,Registrering!$E97,0))</f>
        <v>0</v>
      </c>
      <c r="G98" s="66" t="str">
        <f>IF(IF(Registrering!$D97=$B$1,Registrering!$F97,"")=0,"",IF(Registrering!$D97=$B$1,Registrering!$F97,""))</f>
        <v/>
      </c>
      <c r="H98" s="66">
        <f>IF(ISTEXT(IF(Registrering!$D97=$B$1,Registrering!$G97,0)),0,IF(Registrering!$D97=$B$1,Registrering!$G97,0))</f>
        <v>0</v>
      </c>
      <c r="I98" s="66">
        <f>IF(ISTEXT(IF(Registrering!$D97=$B$1,Registrering!$H97,0)),0,IF(Registrering!$D97=$B$1,Registrering!$H97,0))</f>
        <v>0</v>
      </c>
      <c r="J98" s="74" t="str">
        <f>IF(Registrering!$D97=$B$1,Registrering!$C97,"")</f>
        <v/>
      </c>
      <c r="K98" s="7">
        <f t="shared" si="24"/>
        <v>0</v>
      </c>
      <c r="M98" s="63">
        <f t="shared" si="17"/>
        <v>11</v>
      </c>
      <c r="N98" s="64" t="str">
        <f>IF(Registrering!$D97=$B$1,Registrering!$B97,"")</f>
        <v/>
      </c>
      <c r="O98" s="65" t="str">
        <f>IF(Registrering!$D97=$B$1,Registrering!$C97,"")</f>
        <v/>
      </c>
      <c r="P98" s="65" t="str">
        <f>IF(Registrering!$D97=$B$1,Registrering!$D97,"")</f>
        <v/>
      </c>
      <c r="Q98" s="66">
        <f>IF(ISTEXT(IF(Registrering!$D97=$B$1,Registrering!$E97,0)),0,IF(Registrering!$D97=$B$1,Registrering!$E97,0))</f>
        <v>0</v>
      </c>
      <c r="R98" s="66" t="str">
        <f>IF(IF(Registrering!$D97=$B$1,Registrering!$F97,"")=0,"",IF(Registrering!$D97=$B$1,Registrering!$F97,""))</f>
        <v/>
      </c>
      <c r="S98" s="66">
        <f>IF(ISTEXT(IF(Registrering!$D97=$B$1,Registrering!$G97,0)),0,IF(Registrering!$D97=$B$1,Registrering!$G97,0))</f>
        <v>0</v>
      </c>
      <c r="T98" s="66">
        <f>IF(ISTEXT(IF(Registrering!$D97=$B$1,Registrering!$H97,0)),0,IF(Registrering!$D97=$B$1,Registrering!$H97,0))</f>
        <v>0</v>
      </c>
      <c r="U98" s="74" t="str">
        <f>IF(Registrering!$D97=$B$1,Registrering!$C97,"")</f>
        <v/>
      </c>
      <c r="V98" s="7">
        <f t="shared" si="25"/>
        <v>0</v>
      </c>
      <c r="X98" s="63">
        <f t="shared" si="18"/>
        <v>11</v>
      </c>
      <c r="Y98" s="64" t="str">
        <f>IF(Registrering!$D97=$B$1,Registrering!$B97,"")</f>
        <v/>
      </c>
      <c r="Z98" s="65" t="str">
        <f>IF(Registrering!$D97=$B$1,Registrering!$C97,"")</f>
        <v/>
      </c>
      <c r="AA98" s="65" t="str">
        <f>IF(Registrering!$D97=$B$1,Registrering!$D97,"")</f>
        <v/>
      </c>
      <c r="AB98" s="66">
        <f>IF(ISTEXT(IF(Registrering!$D97=$B$1,Registrering!$E97,0)),0,IF(Registrering!$D97=$B$1,Registrering!$E97,0))</f>
        <v>0</v>
      </c>
      <c r="AC98" s="66" t="str">
        <f>IF(IF(Registrering!$D97=$B$1,Registrering!$F97,"")=0,"",IF(Registrering!$D97=$B$1,Registrering!$F97,""))</f>
        <v/>
      </c>
      <c r="AD98" s="66">
        <f>IF(ISTEXT(IF(Registrering!$D97=$B$1,Registrering!$G97,0)),0,IF(Registrering!$D97=$B$1,Registrering!$G97,0))</f>
        <v>0</v>
      </c>
      <c r="AE98" s="66">
        <f>IF(ISTEXT(IF(Registrering!$D97=$B$1,Registrering!$H97,0)),0,IF(Registrering!$D97=$B$1,Registrering!$H97,0))</f>
        <v>0</v>
      </c>
      <c r="AF98" s="74" t="str">
        <f>IF(Registrering!$D97=$B$1,Registrering!$C97,"")</f>
        <v/>
      </c>
      <c r="AG98" s="7">
        <f t="shared" si="26"/>
        <v>0</v>
      </c>
      <c r="AJ98" s="63">
        <f t="shared" si="19"/>
        <v>11</v>
      </c>
      <c r="AK98" s="64" t="str">
        <f>IF(Registrering!$D97=$B$1,Registrering!$B97,"")</f>
        <v/>
      </c>
      <c r="AL98" s="65" t="str">
        <f>IF(Registrering!$D97=$B$1,Registrering!$C97,"")</f>
        <v/>
      </c>
      <c r="AM98" s="65" t="str">
        <f>IF(Registrering!$D97=$B$1,Registrering!$D97,"")</f>
        <v/>
      </c>
      <c r="AN98" s="66">
        <f>IF(ISTEXT(IF(Registrering!$D97=$B$1,Registrering!$E97,0)),0,IF(Registrering!$D97=$B$1,Registrering!$E97,0))</f>
        <v>0</v>
      </c>
      <c r="AO98" s="66" t="str">
        <f>IF(IF(Registrering!$D97=$B$1,Registrering!$F97,"")=0,"",IF(Registrering!$D97=$B$1,Registrering!$F97,""))</f>
        <v/>
      </c>
      <c r="AP98" s="66">
        <f>IF(ISTEXT(IF(Registrering!$D97=$B$1,Registrering!$G97,0)),0,IF(Registrering!$D97=$B$1,Registrering!$G97,0))</f>
        <v>0</v>
      </c>
      <c r="AQ98" s="66">
        <f>IF(ISTEXT(IF(Registrering!$D97=$B$1,Registrering!$H97,0)),0,IF(Registrering!$D97=$B$1,Registrering!$H97,0))</f>
        <v>0</v>
      </c>
      <c r="AR98" s="74" t="str">
        <f>IF(Registrering!$D97=$B$1,Registrering!$C97,"")</f>
        <v/>
      </c>
      <c r="AS98" s="7">
        <f t="shared" si="27"/>
        <v>0</v>
      </c>
    </row>
    <row r="99" spans="2:45" hidden="1" x14ac:dyDescent="0.25">
      <c r="B99" s="63">
        <f t="shared" si="16"/>
        <v>11</v>
      </c>
      <c r="C99" s="64" t="str">
        <f>IF(Registrering!$D98=$B$1,Registrering!$B98,"")</f>
        <v/>
      </c>
      <c r="D99" s="65" t="str">
        <f>IF(Registrering!$D98=$B$1,Registrering!$C98,"")</f>
        <v/>
      </c>
      <c r="E99" s="65" t="str">
        <f>IF(Registrering!$D98=$B$1,Registrering!$D98,"")</f>
        <v/>
      </c>
      <c r="F99" s="66">
        <f>IF(ISTEXT(IF(Registrering!$D98=$B$1,Registrering!$E98,0)),0,IF(Registrering!$D98=$B$1,Registrering!$E98,0))</f>
        <v>0</v>
      </c>
      <c r="G99" s="66" t="str">
        <f>IF(IF(Registrering!$D98=$B$1,Registrering!$F98,"")=0,"",IF(Registrering!$D98=$B$1,Registrering!$F98,""))</f>
        <v/>
      </c>
      <c r="H99" s="66">
        <f>IF(ISTEXT(IF(Registrering!$D98=$B$1,Registrering!$G98,0)),0,IF(Registrering!$D98=$B$1,Registrering!$G98,0))</f>
        <v>0</v>
      </c>
      <c r="I99" s="66">
        <f>IF(ISTEXT(IF(Registrering!$D98=$B$1,Registrering!$H98,0)),0,IF(Registrering!$D98=$B$1,Registrering!$H98,0))</f>
        <v>0</v>
      </c>
      <c r="J99" s="74" t="str">
        <f>IF(Registrering!$D98=$B$1,Registrering!$C98,"")</f>
        <v/>
      </c>
      <c r="K99" s="7">
        <f t="shared" si="24"/>
        <v>0</v>
      </c>
      <c r="M99" s="63">
        <f t="shared" si="17"/>
        <v>11</v>
      </c>
      <c r="N99" s="64" t="str">
        <f>IF(Registrering!$D98=$B$1,Registrering!$B98,"")</f>
        <v/>
      </c>
      <c r="O99" s="65" t="str">
        <f>IF(Registrering!$D98=$B$1,Registrering!$C98,"")</f>
        <v/>
      </c>
      <c r="P99" s="65" t="str">
        <f>IF(Registrering!$D98=$B$1,Registrering!$D98,"")</f>
        <v/>
      </c>
      <c r="Q99" s="66">
        <f>IF(ISTEXT(IF(Registrering!$D98=$B$1,Registrering!$E98,0)),0,IF(Registrering!$D98=$B$1,Registrering!$E98,0))</f>
        <v>0</v>
      </c>
      <c r="R99" s="66" t="str">
        <f>IF(IF(Registrering!$D98=$B$1,Registrering!$F98,"")=0,"",IF(Registrering!$D98=$B$1,Registrering!$F98,""))</f>
        <v/>
      </c>
      <c r="S99" s="66">
        <f>IF(ISTEXT(IF(Registrering!$D98=$B$1,Registrering!$G98,0)),0,IF(Registrering!$D98=$B$1,Registrering!$G98,0))</f>
        <v>0</v>
      </c>
      <c r="T99" s="66">
        <f>IF(ISTEXT(IF(Registrering!$D98=$B$1,Registrering!$H98,0)),0,IF(Registrering!$D98=$B$1,Registrering!$H98,0))</f>
        <v>0</v>
      </c>
      <c r="U99" s="74" t="str">
        <f>IF(Registrering!$D98=$B$1,Registrering!$C98,"")</f>
        <v/>
      </c>
      <c r="V99" s="7">
        <f t="shared" si="25"/>
        <v>0</v>
      </c>
      <c r="X99" s="63">
        <f t="shared" si="18"/>
        <v>11</v>
      </c>
      <c r="Y99" s="64" t="str">
        <f>IF(Registrering!$D98=$B$1,Registrering!$B98,"")</f>
        <v/>
      </c>
      <c r="Z99" s="65" t="str">
        <f>IF(Registrering!$D98=$B$1,Registrering!$C98,"")</f>
        <v/>
      </c>
      <c r="AA99" s="65" t="str">
        <f>IF(Registrering!$D98=$B$1,Registrering!$D98,"")</f>
        <v/>
      </c>
      <c r="AB99" s="66">
        <f>IF(ISTEXT(IF(Registrering!$D98=$B$1,Registrering!$E98,0)),0,IF(Registrering!$D98=$B$1,Registrering!$E98,0))</f>
        <v>0</v>
      </c>
      <c r="AC99" s="66" t="str">
        <f>IF(IF(Registrering!$D98=$B$1,Registrering!$F98,"")=0,"",IF(Registrering!$D98=$B$1,Registrering!$F98,""))</f>
        <v/>
      </c>
      <c r="AD99" s="66">
        <f>IF(ISTEXT(IF(Registrering!$D98=$B$1,Registrering!$G98,0)),0,IF(Registrering!$D98=$B$1,Registrering!$G98,0))</f>
        <v>0</v>
      </c>
      <c r="AE99" s="66">
        <f>IF(ISTEXT(IF(Registrering!$D98=$B$1,Registrering!$H98,0)),0,IF(Registrering!$D98=$B$1,Registrering!$H98,0))</f>
        <v>0</v>
      </c>
      <c r="AF99" s="74" t="str">
        <f>IF(Registrering!$D98=$B$1,Registrering!$C98,"")</f>
        <v/>
      </c>
      <c r="AG99" s="7">
        <f t="shared" si="26"/>
        <v>0</v>
      </c>
      <c r="AJ99" s="63">
        <f t="shared" si="19"/>
        <v>11</v>
      </c>
      <c r="AK99" s="64" t="str">
        <f>IF(Registrering!$D98=$B$1,Registrering!$B98,"")</f>
        <v/>
      </c>
      <c r="AL99" s="65" t="str">
        <f>IF(Registrering!$D98=$B$1,Registrering!$C98,"")</f>
        <v/>
      </c>
      <c r="AM99" s="65" t="str">
        <f>IF(Registrering!$D98=$B$1,Registrering!$D98,"")</f>
        <v/>
      </c>
      <c r="AN99" s="66">
        <f>IF(ISTEXT(IF(Registrering!$D98=$B$1,Registrering!$E98,0)),0,IF(Registrering!$D98=$B$1,Registrering!$E98,0))</f>
        <v>0</v>
      </c>
      <c r="AO99" s="66" t="str">
        <f>IF(IF(Registrering!$D98=$B$1,Registrering!$F98,"")=0,"",IF(Registrering!$D98=$B$1,Registrering!$F98,""))</f>
        <v/>
      </c>
      <c r="AP99" s="66">
        <f>IF(ISTEXT(IF(Registrering!$D98=$B$1,Registrering!$G98,0)),0,IF(Registrering!$D98=$B$1,Registrering!$G98,0))</f>
        <v>0</v>
      </c>
      <c r="AQ99" s="66">
        <f>IF(ISTEXT(IF(Registrering!$D98=$B$1,Registrering!$H98,0)),0,IF(Registrering!$D98=$B$1,Registrering!$H98,0))</f>
        <v>0</v>
      </c>
      <c r="AR99" s="74" t="str">
        <f>IF(Registrering!$D98=$B$1,Registrering!$C98,"")</f>
        <v/>
      </c>
      <c r="AS99" s="7">
        <f t="shared" si="27"/>
        <v>0</v>
      </c>
    </row>
    <row r="100" spans="2:45" hidden="1" x14ac:dyDescent="0.25">
      <c r="B100" s="63">
        <f t="shared" si="16"/>
        <v>11</v>
      </c>
      <c r="C100" s="64" t="str">
        <f>IF(Registrering!$D99=$B$1,Registrering!$B99,"")</f>
        <v/>
      </c>
      <c r="D100" s="65" t="str">
        <f>IF(Registrering!$D99=$B$1,Registrering!$C99,"")</f>
        <v/>
      </c>
      <c r="E100" s="65" t="str">
        <f>IF(Registrering!$D99=$B$1,Registrering!$D99,"")</f>
        <v/>
      </c>
      <c r="F100" s="66">
        <f>IF(ISTEXT(IF(Registrering!$D99=$B$1,Registrering!$E99,0)),0,IF(Registrering!$D99=$B$1,Registrering!$E99,0))</f>
        <v>0</v>
      </c>
      <c r="G100" s="66" t="str">
        <f>IF(IF(Registrering!$D99=$B$1,Registrering!$F99,"")=0,"",IF(Registrering!$D99=$B$1,Registrering!$F99,""))</f>
        <v/>
      </c>
      <c r="H100" s="66">
        <f>IF(ISTEXT(IF(Registrering!$D99=$B$1,Registrering!$G99,0)),0,IF(Registrering!$D99=$B$1,Registrering!$G99,0))</f>
        <v>0</v>
      </c>
      <c r="I100" s="66">
        <f>IF(ISTEXT(IF(Registrering!$D99=$B$1,Registrering!$H99,0)),0,IF(Registrering!$D99=$B$1,Registrering!$H99,0))</f>
        <v>0</v>
      </c>
      <c r="J100" s="74" t="str">
        <f>IF(Registrering!$D99=$B$1,Registrering!$C99,"")</f>
        <v/>
      </c>
      <c r="K100" s="7">
        <f t="shared" si="24"/>
        <v>0</v>
      </c>
      <c r="M100" s="63">
        <f t="shared" si="17"/>
        <v>11</v>
      </c>
      <c r="N100" s="64" t="str">
        <f>IF(Registrering!$D99=$B$1,Registrering!$B99,"")</f>
        <v/>
      </c>
      <c r="O100" s="65" t="str">
        <f>IF(Registrering!$D99=$B$1,Registrering!$C99,"")</f>
        <v/>
      </c>
      <c r="P100" s="65" t="str">
        <f>IF(Registrering!$D99=$B$1,Registrering!$D99,"")</f>
        <v/>
      </c>
      <c r="Q100" s="66">
        <f>IF(ISTEXT(IF(Registrering!$D99=$B$1,Registrering!$E99,0)),0,IF(Registrering!$D99=$B$1,Registrering!$E99,0))</f>
        <v>0</v>
      </c>
      <c r="R100" s="66" t="str">
        <f>IF(IF(Registrering!$D99=$B$1,Registrering!$F99,"")=0,"",IF(Registrering!$D99=$B$1,Registrering!$F99,""))</f>
        <v/>
      </c>
      <c r="S100" s="66">
        <f>IF(ISTEXT(IF(Registrering!$D99=$B$1,Registrering!$G99,0)),0,IF(Registrering!$D99=$B$1,Registrering!$G99,0))</f>
        <v>0</v>
      </c>
      <c r="T100" s="66">
        <f>IF(ISTEXT(IF(Registrering!$D99=$B$1,Registrering!$H99,0)),0,IF(Registrering!$D99=$B$1,Registrering!$H99,0))</f>
        <v>0</v>
      </c>
      <c r="U100" s="74" t="str">
        <f>IF(Registrering!$D99=$B$1,Registrering!$C99,"")</f>
        <v/>
      </c>
      <c r="V100" s="7">
        <f t="shared" si="25"/>
        <v>0</v>
      </c>
      <c r="X100" s="63">
        <f t="shared" si="18"/>
        <v>11</v>
      </c>
      <c r="Y100" s="64" t="str">
        <f>IF(Registrering!$D99=$B$1,Registrering!$B99,"")</f>
        <v/>
      </c>
      <c r="Z100" s="65" t="str">
        <f>IF(Registrering!$D99=$B$1,Registrering!$C99,"")</f>
        <v/>
      </c>
      <c r="AA100" s="65" t="str">
        <f>IF(Registrering!$D99=$B$1,Registrering!$D99,"")</f>
        <v/>
      </c>
      <c r="AB100" s="66">
        <f>IF(ISTEXT(IF(Registrering!$D99=$B$1,Registrering!$E99,0)),0,IF(Registrering!$D99=$B$1,Registrering!$E99,0))</f>
        <v>0</v>
      </c>
      <c r="AC100" s="66" t="str">
        <f>IF(IF(Registrering!$D99=$B$1,Registrering!$F99,"")=0,"",IF(Registrering!$D99=$B$1,Registrering!$F99,""))</f>
        <v/>
      </c>
      <c r="AD100" s="66">
        <f>IF(ISTEXT(IF(Registrering!$D99=$B$1,Registrering!$G99,0)),0,IF(Registrering!$D99=$B$1,Registrering!$G99,0))</f>
        <v>0</v>
      </c>
      <c r="AE100" s="66">
        <f>IF(ISTEXT(IF(Registrering!$D99=$B$1,Registrering!$H99,0)),0,IF(Registrering!$D99=$B$1,Registrering!$H99,0))</f>
        <v>0</v>
      </c>
      <c r="AF100" s="74" t="str">
        <f>IF(Registrering!$D99=$B$1,Registrering!$C99,"")</f>
        <v/>
      </c>
      <c r="AG100" s="7">
        <f t="shared" si="26"/>
        <v>0</v>
      </c>
      <c r="AJ100" s="63">
        <f t="shared" si="19"/>
        <v>11</v>
      </c>
      <c r="AK100" s="64" t="str">
        <f>IF(Registrering!$D99=$B$1,Registrering!$B99,"")</f>
        <v/>
      </c>
      <c r="AL100" s="65" t="str">
        <f>IF(Registrering!$D99=$B$1,Registrering!$C99,"")</f>
        <v/>
      </c>
      <c r="AM100" s="65" t="str">
        <f>IF(Registrering!$D99=$B$1,Registrering!$D99,"")</f>
        <v/>
      </c>
      <c r="AN100" s="66">
        <f>IF(ISTEXT(IF(Registrering!$D99=$B$1,Registrering!$E99,0)),0,IF(Registrering!$D99=$B$1,Registrering!$E99,0))</f>
        <v>0</v>
      </c>
      <c r="AO100" s="66" t="str">
        <f>IF(IF(Registrering!$D99=$B$1,Registrering!$F99,"")=0,"",IF(Registrering!$D99=$B$1,Registrering!$F99,""))</f>
        <v/>
      </c>
      <c r="AP100" s="66">
        <f>IF(ISTEXT(IF(Registrering!$D99=$B$1,Registrering!$G99,0)),0,IF(Registrering!$D99=$B$1,Registrering!$G99,0))</f>
        <v>0</v>
      </c>
      <c r="AQ100" s="66">
        <f>IF(ISTEXT(IF(Registrering!$D99=$B$1,Registrering!$H99,0)),0,IF(Registrering!$D99=$B$1,Registrering!$H99,0))</f>
        <v>0</v>
      </c>
      <c r="AR100" s="74" t="str">
        <f>IF(Registrering!$D99=$B$1,Registrering!$C99,"")</f>
        <v/>
      </c>
      <c r="AS100" s="7">
        <f t="shared" si="27"/>
        <v>0</v>
      </c>
    </row>
    <row r="101" spans="2:45" hidden="1" x14ac:dyDescent="0.25">
      <c r="B101" s="63">
        <f t="shared" si="16"/>
        <v>11</v>
      </c>
      <c r="C101" s="64" t="str">
        <f>IF(Registrering!$D100=$B$1,Registrering!$B100,"")</f>
        <v/>
      </c>
      <c r="D101" s="65" t="str">
        <f>IF(Registrering!$D100=$B$1,Registrering!$C100,"")</f>
        <v/>
      </c>
      <c r="E101" s="65" t="str">
        <f>IF(Registrering!$D100=$B$1,Registrering!$D100,"")</f>
        <v/>
      </c>
      <c r="F101" s="66">
        <f>IF(ISTEXT(IF(Registrering!$D100=$B$1,Registrering!$E100,0)),0,IF(Registrering!$D100=$B$1,Registrering!$E100,0))</f>
        <v>0</v>
      </c>
      <c r="G101" s="66" t="str">
        <f>IF(IF(Registrering!$D100=$B$1,Registrering!$F100,"")=0,"",IF(Registrering!$D100=$B$1,Registrering!$F100,""))</f>
        <v/>
      </c>
      <c r="H101" s="66">
        <f>IF(ISTEXT(IF(Registrering!$D100=$B$1,Registrering!$G100,0)),0,IF(Registrering!$D100=$B$1,Registrering!$G100,0))</f>
        <v>0</v>
      </c>
      <c r="I101" s="66">
        <f>IF(ISTEXT(IF(Registrering!$D100=$B$1,Registrering!$H100,0)),0,IF(Registrering!$D100=$B$1,Registrering!$H100,0))</f>
        <v>0</v>
      </c>
      <c r="J101" s="74" t="str">
        <f>IF(Registrering!$D100=$B$1,Registrering!$C100,"")</f>
        <v/>
      </c>
      <c r="K101" s="7">
        <f t="shared" si="24"/>
        <v>0</v>
      </c>
      <c r="M101" s="63">
        <f t="shared" si="17"/>
        <v>11</v>
      </c>
      <c r="N101" s="64" t="str">
        <f>IF(Registrering!$D100=$B$1,Registrering!$B100,"")</f>
        <v/>
      </c>
      <c r="O101" s="65" t="str">
        <f>IF(Registrering!$D100=$B$1,Registrering!$C100,"")</f>
        <v/>
      </c>
      <c r="P101" s="65" t="str">
        <f>IF(Registrering!$D100=$B$1,Registrering!$D100,"")</f>
        <v/>
      </c>
      <c r="Q101" s="66">
        <f>IF(ISTEXT(IF(Registrering!$D100=$B$1,Registrering!$E100,0)),0,IF(Registrering!$D100=$B$1,Registrering!$E100,0))</f>
        <v>0</v>
      </c>
      <c r="R101" s="66" t="str">
        <f>IF(IF(Registrering!$D100=$B$1,Registrering!$F100,"")=0,"",IF(Registrering!$D100=$B$1,Registrering!$F100,""))</f>
        <v/>
      </c>
      <c r="S101" s="66">
        <f>IF(ISTEXT(IF(Registrering!$D100=$B$1,Registrering!$G100,0)),0,IF(Registrering!$D100=$B$1,Registrering!$G100,0))</f>
        <v>0</v>
      </c>
      <c r="T101" s="66">
        <f>IF(ISTEXT(IF(Registrering!$D100=$B$1,Registrering!$H100,0)),0,IF(Registrering!$D100=$B$1,Registrering!$H100,0))</f>
        <v>0</v>
      </c>
      <c r="U101" s="74" t="str">
        <f>IF(Registrering!$D100=$B$1,Registrering!$C100,"")</f>
        <v/>
      </c>
      <c r="V101" s="7">
        <f t="shared" si="25"/>
        <v>0</v>
      </c>
      <c r="X101" s="63">
        <f t="shared" si="18"/>
        <v>11</v>
      </c>
      <c r="Y101" s="64" t="str">
        <f>IF(Registrering!$D100=$B$1,Registrering!$B100,"")</f>
        <v/>
      </c>
      <c r="Z101" s="65" t="str">
        <f>IF(Registrering!$D100=$B$1,Registrering!$C100,"")</f>
        <v/>
      </c>
      <c r="AA101" s="65" t="str">
        <f>IF(Registrering!$D100=$B$1,Registrering!$D100,"")</f>
        <v/>
      </c>
      <c r="AB101" s="66">
        <f>IF(ISTEXT(IF(Registrering!$D100=$B$1,Registrering!$E100,0)),0,IF(Registrering!$D100=$B$1,Registrering!$E100,0))</f>
        <v>0</v>
      </c>
      <c r="AC101" s="66" t="str">
        <f>IF(IF(Registrering!$D100=$B$1,Registrering!$F100,"")=0,"",IF(Registrering!$D100=$B$1,Registrering!$F100,""))</f>
        <v/>
      </c>
      <c r="AD101" s="66">
        <f>IF(ISTEXT(IF(Registrering!$D100=$B$1,Registrering!$G100,0)),0,IF(Registrering!$D100=$B$1,Registrering!$G100,0))</f>
        <v>0</v>
      </c>
      <c r="AE101" s="66">
        <f>IF(ISTEXT(IF(Registrering!$D100=$B$1,Registrering!$H100,0)),0,IF(Registrering!$D100=$B$1,Registrering!$H100,0))</f>
        <v>0</v>
      </c>
      <c r="AF101" s="74" t="str">
        <f>IF(Registrering!$D100=$B$1,Registrering!$C100,"")</f>
        <v/>
      </c>
      <c r="AG101" s="7">
        <f t="shared" si="26"/>
        <v>0</v>
      </c>
      <c r="AJ101" s="63">
        <f t="shared" si="19"/>
        <v>11</v>
      </c>
      <c r="AK101" s="64" t="str">
        <f>IF(Registrering!$D100=$B$1,Registrering!$B100,"")</f>
        <v/>
      </c>
      <c r="AL101" s="65" t="str">
        <f>IF(Registrering!$D100=$B$1,Registrering!$C100,"")</f>
        <v/>
      </c>
      <c r="AM101" s="65" t="str">
        <f>IF(Registrering!$D100=$B$1,Registrering!$D100,"")</f>
        <v/>
      </c>
      <c r="AN101" s="66">
        <f>IF(ISTEXT(IF(Registrering!$D100=$B$1,Registrering!$E100,0)),0,IF(Registrering!$D100=$B$1,Registrering!$E100,0))</f>
        <v>0</v>
      </c>
      <c r="AO101" s="66" t="str">
        <f>IF(IF(Registrering!$D100=$B$1,Registrering!$F100,"")=0,"",IF(Registrering!$D100=$B$1,Registrering!$F100,""))</f>
        <v/>
      </c>
      <c r="AP101" s="66">
        <f>IF(ISTEXT(IF(Registrering!$D100=$B$1,Registrering!$G100,0)),0,IF(Registrering!$D100=$B$1,Registrering!$G100,0))</f>
        <v>0</v>
      </c>
      <c r="AQ101" s="66">
        <f>IF(ISTEXT(IF(Registrering!$D100=$B$1,Registrering!$H100,0)),0,IF(Registrering!$D100=$B$1,Registrering!$H100,0))</f>
        <v>0</v>
      </c>
      <c r="AR101" s="74" t="str">
        <f>IF(Registrering!$D100=$B$1,Registrering!$C100,"")</f>
        <v/>
      </c>
      <c r="AS101" s="7">
        <f t="shared" si="27"/>
        <v>0</v>
      </c>
    </row>
    <row r="102" spans="2:45" hidden="1" x14ac:dyDescent="0.25">
      <c r="B102" s="63">
        <f t="shared" si="16"/>
        <v>11</v>
      </c>
      <c r="C102" s="64" t="str">
        <f>IF(Registrering!$D101=$B$1,Registrering!$B101,"")</f>
        <v/>
      </c>
      <c r="D102" s="65" t="str">
        <f>IF(Registrering!$D101=$B$1,Registrering!$C101,"")</f>
        <v/>
      </c>
      <c r="E102" s="65" t="str">
        <f>IF(Registrering!$D101=$B$1,Registrering!$D101,"")</f>
        <v/>
      </c>
      <c r="F102" s="66">
        <f>IF(ISTEXT(IF(Registrering!$D101=$B$1,Registrering!$E101,0)),0,IF(Registrering!$D101=$B$1,Registrering!$E101,0))</f>
        <v>0</v>
      </c>
      <c r="G102" s="66" t="str">
        <f>IF(IF(Registrering!$D101=$B$1,Registrering!$F101,"")=0,"",IF(Registrering!$D101=$B$1,Registrering!$F101,""))</f>
        <v/>
      </c>
      <c r="H102" s="66">
        <f>IF(ISTEXT(IF(Registrering!$D101=$B$1,Registrering!$G101,0)),0,IF(Registrering!$D101=$B$1,Registrering!$G101,0))</f>
        <v>0</v>
      </c>
      <c r="I102" s="66">
        <f>IF(ISTEXT(IF(Registrering!$D101=$B$1,Registrering!$H101,0)),0,IF(Registrering!$D101=$B$1,Registrering!$H101,0))</f>
        <v>0</v>
      </c>
      <c r="J102" s="74" t="str">
        <f>IF(Registrering!$D101=$B$1,Registrering!$C101,"")</f>
        <v/>
      </c>
      <c r="K102" s="7">
        <f t="shared" si="24"/>
        <v>0</v>
      </c>
      <c r="M102" s="63">
        <f t="shared" si="17"/>
        <v>11</v>
      </c>
      <c r="N102" s="64" t="str">
        <f>IF(Registrering!$D101=$B$1,Registrering!$B101,"")</f>
        <v/>
      </c>
      <c r="O102" s="65" t="str">
        <f>IF(Registrering!$D101=$B$1,Registrering!$C101,"")</f>
        <v/>
      </c>
      <c r="P102" s="65" t="str">
        <f>IF(Registrering!$D101=$B$1,Registrering!$D101,"")</f>
        <v/>
      </c>
      <c r="Q102" s="66">
        <f>IF(ISTEXT(IF(Registrering!$D101=$B$1,Registrering!$E101,0)),0,IF(Registrering!$D101=$B$1,Registrering!$E101,0))</f>
        <v>0</v>
      </c>
      <c r="R102" s="66" t="str">
        <f>IF(IF(Registrering!$D101=$B$1,Registrering!$F101,"")=0,"",IF(Registrering!$D101=$B$1,Registrering!$F101,""))</f>
        <v/>
      </c>
      <c r="S102" s="66">
        <f>IF(ISTEXT(IF(Registrering!$D101=$B$1,Registrering!$G101,0)),0,IF(Registrering!$D101=$B$1,Registrering!$G101,0))</f>
        <v>0</v>
      </c>
      <c r="T102" s="66">
        <f>IF(ISTEXT(IF(Registrering!$D101=$B$1,Registrering!$H101,0)),0,IF(Registrering!$D101=$B$1,Registrering!$H101,0))</f>
        <v>0</v>
      </c>
      <c r="U102" s="74" t="str">
        <f>IF(Registrering!$D101=$B$1,Registrering!$C101,"")</f>
        <v/>
      </c>
      <c r="V102" s="7">
        <f t="shared" si="25"/>
        <v>0</v>
      </c>
      <c r="X102" s="63">
        <f t="shared" si="18"/>
        <v>11</v>
      </c>
      <c r="Y102" s="64" t="str">
        <f>IF(Registrering!$D101=$B$1,Registrering!$B101,"")</f>
        <v/>
      </c>
      <c r="Z102" s="65" t="str">
        <f>IF(Registrering!$D101=$B$1,Registrering!$C101,"")</f>
        <v/>
      </c>
      <c r="AA102" s="65" t="str">
        <f>IF(Registrering!$D101=$B$1,Registrering!$D101,"")</f>
        <v/>
      </c>
      <c r="AB102" s="66">
        <f>IF(ISTEXT(IF(Registrering!$D101=$B$1,Registrering!$E101,0)),0,IF(Registrering!$D101=$B$1,Registrering!$E101,0))</f>
        <v>0</v>
      </c>
      <c r="AC102" s="66" t="str">
        <f>IF(IF(Registrering!$D101=$B$1,Registrering!$F101,"")=0,"",IF(Registrering!$D101=$B$1,Registrering!$F101,""))</f>
        <v/>
      </c>
      <c r="AD102" s="66">
        <f>IF(ISTEXT(IF(Registrering!$D101=$B$1,Registrering!$G101,0)),0,IF(Registrering!$D101=$B$1,Registrering!$G101,0))</f>
        <v>0</v>
      </c>
      <c r="AE102" s="66">
        <f>IF(ISTEXT(IF(Registrering!$D101=$B$1,Registrering!$H101,0)),0,IF(Registrering!$D101=$B$1,Registrering!$H101,0))</f>
        <v>0</v>
      </c>
      <c r="AF102" s="74" t="str">
        <f>IF(Registrering!$D101=$B$1,Registrering!$C101,"")</f>
        <v/>
      </c>
      <c r="AG102" s="7">
        <f t="shared" si="26"/>
        <v>0</v>
      </c>
      <c r="AJ102" s="63">
        <f t="shared" si="19"/>
        <v>11</v>
      </c>
      <c r="AK102" s="64" t="str">
        <f>IF(Registrering!$D101=$B$1,Registrering!$B101,"")</f>
        <v/>
      </c>
      <c r="AL102" s="65" t="str">
        <f>IF(Registrering!$D101=$B$1,Registrering!$C101,"")</f>
        <v/>
      </c>
      <c r="AM102" s="65" t="str">
        <f>IF(Registrering!$D101=$B$1,Registrering!$D101,"")</f>
        <v/>
      </c>
      <c r="AN102" s="66">
        <f>IF(ISTEXT(IF(Registrering!$D101=$B$1,Registrering!$E101,0)),0,IF(Registrering!$D101=$B$1,Registrering!$E101,0))</f>
        <v>0</v>
      </c>
      <c r="AO102" s="66" t="str">
        <f>IF(IF(Registrering!$D101=$B$1,Registrering!$F101,"")=0,"",IF(Registrering!$D101=$B$1,Registrering!$F101,""))</f>
        <v/>
      </c>
      <c r="AP102" s="66">
        <f>IF(ISTEXT(IF(Registrering!$D101=$B$1,Registrering!$G101,0)),0,IF(Registrering!$D101=$B$1,Registrering!$G101,0))</f>
        <v>0</v>
      </c>
      <c r="AQ102" s="66">
        <f>IF(ISTEXT(IF(Registrering!$D101=$B$1,Registrering!$H101,0)),0,IF(Registrering!$D101=$B$1,Registrering!$H101,0))</f>
        <v>0</v>
      </c>
      <c r="AR102" s="74" t="str">
        <f>IF(Registrering!$D101=$B$1,Registrering!$C101,"")</f>
        <v/>
      </c>
      <c r="AS102" s="7">
        <f t="shared" si="27"/>
        <v>0</v>
      </c>
    </row>
    <row r="103" spans="2:45" hidden="1" x14ac:dyDescent="0.25">
      <c r="B103" s="63">
        <f t="shared" si="16"/>
        <v>11</v>
      </c>
      <c r="C103" s="64" t="str">
        <f>IF(Registrering!$D102=$B$1,Registrering!$B102,"")</f>
        <v/>
      </c>
      <c r="D103" s="65" t="str">
        <f>IF(Registrering!$D102=$B$1,Registrering!$C102,"")</f>
        <v/>
      </c>
      <c r="E103" s="65" t="str">
        <f>IF(Registrering!$D102=$B$1,Registrering!$D102,"")</f>
        <v/>
      </c>
      <c r="F103" s="66">
        <f>IF(ISTEXT(IF(Registrering!$D102=$B$1,Registrering!$E102,0)),0,IF(Registrering!$D102=$B$1,Registrering!$E102,0))</f>
        <v>0</v>
      </c>
      <c r="G103" s="66" t="str">
        <f>IF(IF(Registrering!$D102=$B$1,Registrering!$F102,"")=0,"",IF(Registrering!$D102=$B$1,Registrering!$F102,""))</f>
        <v/>
      </c>
      <c r="H103" s="66">
        <f>IF(ISTEXT(IF(Registrering!$D102=$B$1,Registrering!$G102,0)),0,IF(Registrering!$D102=$B$1,Registrering!$G102,0))</f>
        <v>0</v>
      </c>
      <c r="I103" s="66">
        <f>IF(ISTEXT(IF(Registrering!$D102=$B$1,Registrering!$H102,0)),0,IF(Registrering!$D102=$B$1,Registrering!$H102,0))</f>
        <v>0</v>
      </c>
      <c r="J103" s="74" t="str">
        <f>IF(Registrering!$D102=$B$1,Registrering!$C102,"")</f>
        <v/>
      </c>
      <c r="K103" s="7">
        <f t="shared" si="24"/>
        <v>0</v>
      </c>
      <c r="M103" s="63">
        <f t="shared" si="17"/>
        <v>11</v>
      </c>
      <c r="N103" s="64" t="str">
        <f>IF(Registrering!$D102=$B$1,Registrering!$B102,"")</f>
        <v/>
      </c>
      <c r="O103" s="65" t="str">
        <f>IF(Registrering!$D102=$B$1,Registrering!$C102,"")</f>
        <v/>
      </c>
      <c r="P103" s="65" t="str">
        <f>IF(Registrering!$D102=$B$1,Registrering!$D102,"")</f>
        <v/>
      </c>
      <c r="Q103" s="66">
        <f>IF(ISTEXT(IF(Registrering!$D102=$B$1,Registrering!$E102,0)),0,IF(Registrering!$D102=$B$1,Registrering!$E102,0))</f>
        <v>0</v>
      </c>
      <c r="R103" s="66" t="str">
        <f>IF(IF(Registrering!$D102=$B$1,Registrering!$F102,"")=0,"",IF(Registrering!$D102=$B$1,Registrering!$F102,""))</f>
        <v/>
      </c>
      <c r="S103" s="66">
        <f>IF(ISTEXT(IF(Registrering!$D102=$B$1,Registrering!$G102,0)),0,IF(Registrering!$D102=$B$1,Registrering!$G102,0))</f>
        <v>0</v>
      </c>
      <c r="T103" s="66">
        <f>IF(ISTEXT(IF(Registrering!$D102=$B$1,Registrering!$H102,0)),0,IF(Registrering!$D102=$B$1,Registrering!$H102,0))</f>
        <v>0</v>
      </c>
      <c r="U103" s="74" t="str">
        <f>IF(Registrering!$D102=$B$1,Registrering!$C102,"")</f>
        <v/>
      </c>
      <c r="V103" s="7">
        <f t="shared" si="25"/>
        <v>0</v>
      </c>
      <c r="X103" s="63">
        <f t="shared" si="18"/>
        <v>11</v>
      </c>
      <c r="Y103" s="64" t="str">
        <f>IF(Registrering!$D102=$B$1,Registrering!$B102,"")</f>
        <v/>
      </c>
      <c r="Z103" s="65" t="str">
        <f>IF(Registrering!$D102=$B$1,Registrering!$C102,"")</f>
        <v/>
      </c>
      <c r="AA103" s="65" t="str">
        <f>IF(Registrering!$D102=$B$1,Registrering!$D102,"")</f>
        <v/>
      </c>
      <c r="AB103" s="66">
        <f>IF(ISTEXT(IF(Registrering!$D102=$B$1,Registrering!$E102,0)),0,IF(Registrering!$D102=$B$1,Registrering!$E102,0))</f>
        <v>0</v>
      </c>
      <c r="AC103" s="66" t="str">
        <f>IF(IF(Registrering!$D102=$B$1,Registrering!$F102,"")=0,"",IF(Registrering!$D102=$B$1,Registrering!$F102,""))</f>
        <v/>
      </c>
      <c r="AD103" s="66">
        <f>IF(ISTEXT(IF(Registrering!$D102=$B$1,Registrering!$G102,0)),0,IF(Registrering!$D102=$B$1,Registrering!$G102,0))</f>
        <v>0</v>
      </c>
      <c r="AE103" s="66">
        <f>IF(ISTEXT(IF(Registrering!$D102=$B$1,Registrering!$H102,0)),0,IF(Registrering!$D102=$B$1,Registrering!$H102,0))</f>
        <v>0</v>
      </c>
      <c r="AF103" s="74" t="str">
        <f>IF(Registrering!$D102=$B$1,Registrering!$C102,"")</f>
        <v/>
      </c>
      <c r="AG103" s="7">
        <f t="shared" si="26"/>
        <v>0</v>
      </c>
      <c r="AJ103" s="63">
        <f t="shared" si="19"/>
        <v>11</v>
      </c>
      <c r="AK103" s="64" t="str">
        <f>IF(Registrering!$D102=$B$1,Registrering!$B102,"")</f>
        <v/>
      </c>
      <c r="AL103" s="65" t="str">
        <f>IF(Registrering!$D102=$B$1,Registrering!$C102,"")</f>
        <v/>
      </c>
      <c r="AM103" s="65" t="str">
        <f>IF(Registrering!$D102=$B$1,Registrering!$D102,"")</f>
        <v/>
      </c>
      <c r="AN103" s="66">
        <f>IF(ISTEXT(IF(Registrering!$D102=$B$1,Registrering!$E102,0)),0,IF(Registrering!$D102=$B$1,Registrering!$E102,0))</f>
        <v>0</v>
      </c>
      <c r="AO103" s="66" t="str">
        <f>IF(IF(Registrering!$D102=$B$1,Registrering!$F102,"")=0,"",IF(Registrering!$D102=$B$1,Registrering!$F102,""))</f>
        <v/>
      </c>
      <c r="AP103" s="66">
        <f>IF(ISTEXT(IF(Registrering!$D102=$B$1,Registrering!$G102,0)),0,IF(Registrering!$D102=$B$1,Registrering!$G102,0))</f>
        <v>0</v>
      </c>
      <c r="AQ103" s="66">
        <f>IF(ISTEXT(IF(Registrering!$D102=$B$1,Registrering!$H102,0)),0,IF(Registrering!$D102=$B$1,Registrering!$H102,0))</f>
        <v>0</v>
      </c>
      <c r="AR103" s="74" t="str">
        <f>IF(Registrering!$D102=$B$1,Registrering!$C102,"")</f>
        <v/>
      </c>
      <c r="AS103" s="7">
        <f t="shared" si="27"/>
        <v>0</v>
      </c>
    </row>
    <row r="104" spans="2:45" hidden="1" x14ac:dyDescent="0.25">
      <c r="B104" s="63">
        <f t="shared" si="16"/>
        <v>11</v>
      </c>
      <c r="C104" s="64" t="str">
        <f>IF(Registrering!$D103=$B$1,Registrering!$B103,"")</f>
        <v/>
      </c>
      <c r="D104" s="65" t="str">
        <f>IF(Registrering!$D103=$B$1,Registrering!$C103,"")</f>
        <v/>
      </c>
      <c r="E104" s="65" t="str">
        <f>IF(Registrering!$D103=$B$1,Registrering!$D103,"")</f>
        <v/>
      </c>
      <c r="F104" s="66">
        <f>IF(ISTEXT(IF(Registrering!$D103=$B$1,Registrering!$E103,0)),0,IF(Registrering!$D103=$B$1,Registrering!$E103,0))</f>
        <v>0</v>
      </c>
      <c r="G104" s="66" t="str">
        <f>IF(IF(Registrering!$D103=$B$1,Registrering!$F103,"")=0,"",IF(Registrering!$D103=$B$1,Registrering!$F103,""))</f>
        <v/>
      </c>
      <c r="H104" s="66">
        <f>IF(ISTEXT(IF(Registrering!$D103=$B$1,Registrering!$G103,0)),0,IF(Registrering!$D103=$B$1,Registrering!$G103,0))</f>
        <v>0</v>
      </c>
      <c r="I104" s="66">
        <f>IF(ISTEXT(IF(Registrering!$D103=$B$1,Registrering!$H103,0)),0,IF(Registrering!$D103=$B$1,Registrering!$H103,0))</f>
        <v>0</v>
      </c>
      <c r="J104" s="74" t="str">
        <f>IF(Registrering!$D103=$B$1,Registrering!$C103,"")</f>
        <v/>
      </c>
      <c r="K104" s="7">
        <f t="shared" si="24"/>
        <v>0</v>
      </c>
      <c r="M104" s="63">
        <f t="shared" si="17"/>
        <v>11</v>
      </c>
      <c r="N104" s="64" t="str">
        <f>IF(Registrering!$D103=$B$1,Registrering!$B103,"")</f>
        <v/>
      </c>
      <c r="O104" s="65" t="str">
        <f>IF(Registrering!$D103=$B$1,Registrering!$C103,"")</f>
        <v/>
      </c>
      <c r="P104" s="65" t="str">
        <f>IF(Registrering!$D103=$B$1,Registrering!$D103,"")</f>
        <v/>
      </c>
      <c r="Q104" s="66">
        <f>IF(ISTEXT(IF(Registrering!$D103=$B$1,Registrering!$E103,0)),0,IF(Registrering!$D103=$B$1,Registrering!$E103,0))</f>
        <v>0</v>
      </c>
      <c r="R104" s="66" t="str">
        <f>IF(IF(Registrering!$D103=$B$1,Registrering!$F103,"")=0,"",IF(Registrering!$D103=$B$1,Registrering!$F103,""))</f>
        <v/>
      </c>
      <c r="S104" s="66">
        <f>IF(ISTEXT(IF(Registrering!$D103=$B$1,Registrering!$G103,0)),0,IF(Registrering!$D103=$B$1,Registrering!$G103,0))</f>
        <v>0</v>
      </c>
      <c r="T104" s="66">
        <f>IF(ISTEXT(IF(Registrering!$D103=$B$1,Registrering!$H103,0)),0,IF(Registrering!$D103=$B$1,Registrering!$H103,0))</f>
        <v>0</v>
      </c>
      <c r="U104" s="74" t="str">
        <f>IF(Registrering!$D103=$B$1,Registrering!$C103,"")</f>
        <v/>
      </c>
      <c r="V104" s="7">
        <f t="shared" si="25"/>
        <v>0</v>
      </c>
      <c r="X104" s="63">
        <f t="shared" si="18"/>
        <v>11</v>
      </c>
      <c r="Y104" s="64" t="str">
        <f>IF(Registrering!$D103=$B$1,Registrering!$B103,"")</f>
        <v/>
      </c>
      <c r="Z104" s="65" t="str">
        <f>IF(Registrering!$D103=$B$1,Registrering!$C103,"")</f>
        <v/>
      </c>
      <c r="AA104" s="65" t="str">
        <f>IF(Registrering!$D103=$B$1,Registrering!$D103,"")</f>
        <v/>
      </c>
      <c r="AB104" s="66">
        <f>IF(ISTEXT(IF(Registrering!$D103=$B$1,Registrering!$E103,0)),0,IF(Registrering!$D103=$B$1,Registrering!$E103,0))</f>
        <v>0</v>
      </c>
      <c r="AC104" s="66" t="str">
        <f>IF(IF(Registrering!$D103=$B$1,Registrering!$F103,"")=0,"",IF(Registrering!$D103=$B$1,Registrering!$F103,""))</f>
        <v/>
      </c>
      <c r="AD104" s="66">
        <f>IF(ISTEXT(IF(Registrering!$D103=$B$1,Registrering!$G103,0)),0,IF(Registrering!$D103=$B$1,Registrering!$G103,0))</f>
        <v>0</v>
      </c>
      <c r="AE104" s="66">
        <f>IF(ISTEXT(IF(Registrering!$D103=$B$1,Registrering!$H103,0)),0,IF(Registrering!$D103=$B$1,Registrering!$H103,0))</f>
        <v>0</v>
      </c>
      <c r="AF104" s="74" t="str">
        <f>IF(Registrering!$D103=$B$1,Registrering!$C103,"")</f>
        <v/>
      </c>
      <c r="AG104" s="7">
        <f t="shared" si="26"/>
        <v>0</v>
      </c>
      <c r="AJ104" s="63">
        <f t="shared" si="19"/>
        <v>11</v>
      </c>
      <c r="AK104" s="64" t="str">
        <f>IF(Registrering!$D103=$B$1,Registrering!$B103,"")</f>
        <v/>
      </c>
      <c r="AL104" s="65" t="str">
        <f>IF(Registrering!$D103=$B$1,Registrering!$C103,"")</f>
        <v/>
      </c>
      <c r="AM104" s="65" t="str">
        <f>IF(Registrering!$D103=$B$1,Registrering!$D103,"")</f>
        <v/>
      </c>
      <c r="AN104" s="66">
        <f>IF(ISTEXT(IF(Registrering!$D103=$B$1,Registrering!$E103,0)),0,IF(Registrering!$D103=$B$1,Registrering!$E103,0))</f>
        <v>0</v>
      </c>
      <c r="AO104" s="66" t="str">
        <f>IF(IF(Registrering!$D103=$B$1,Registrering!$F103,"")=0,"",IF(Registrering!$D103=$B$1,Registrering!$F103,""))</f>
        <v/>
      </c>
      <c r="AP104" s="66">
        <f>IF(ISTEXT(IF(Registrering!$D103=$B$1,Registrering!$G103,0)),0,IF(Registrering!$D103=$B$1,Registrering!$G103,0))</f>
        <v>0</v>
      </c>
      <c r="AQ104" s="66">
        <f>IF(ISTEXT(IF(Registrering!$D103=$B$1,Registrering!$H103,0)),0,IF(Registrering!$D103=$B$1,Registrering!$H103,0))</f>
        <v>0</v>
      </c>
      <c r="AR104" s="74" t="str">
        <f>IF(Registrering!$D103=$B$1,Registrering!$C103,"")</f>
        <v/>
      </c>
      <c r="AS104" s="7">
        <f t="shared" si="27"/>
        <v>0</v>
      </c>
    </row>
    <row r="105" spans="2:45" hidden="1" x14ac:dyDescent="0.25">
      <c r="B105" s="63">
        <f t="shared" si="16"/>
        <v>11</v>
      </c>
      <c r="C105" s="64" t="str">
        <f>IF(Registrering!$D104=$B$1,Registrering!$B104,"")</f>
        <v/>
      </c>
      <c r="D105" s="65" t="str">
        <f>IF(Registrering!$D104=$B$1,Registrering!$C104,"")</f>
        <v/>
      </c>
      <c r="E105" s="65" t="str">
        <f>IF(Registrering!$D104=$B$1,Registrering!$D104,"")</f>
        <v/>
      </c>
      <c r="F105" s="66">
        <f>IF(ISTEXT(IF(Registrering!$D104=$B$1,Registrering!$E104,0)),0,IF(Registrering!$D104=$B$1,Registrering!$E104,0))</f>
        <v>0</v>
      </c>
      <c r="G105" s="66" t="str">
        <f>IF(IF(Registrering!$D104=$B$1,Registrering!$F104,"")=0,"",IF(Registrering!$D104=$B$1,Registrering!$F104,""))</f>
        <v/>
      </c>
      <c r="H105" s="66">
        <f>IF(ISTEXT(IF(Registrering!$D104=$B$1,Registrering!$G104,0)),0,IF(Registrering!$D104=$B$1,Registrering!$G104,0))</f>
        <v>0</v>
      </c>
      <c r="I105" s="66">
        <f>IF(ISTEXT(IF(Registrering!$D104=$B$1,Registrering!$H104,0)),0,IF(Registrering!$D104=$B$1,Registrering!$H104,0))</f>
        <v>0</v>
      </c>
      <c r="J105" s="74" t="str">
        <f>IF(Registrering!$D104=$B$1,Registrering!$C104,"")</f>
        <v/>
      </c>
      <c r="K105" s="7">
        <f t="shared" si="24"/>
        <v>0</v>
      </c>
      <c r="M105" s="63">
        <f t="shared" si="17"/>
        <v>11</v>
      </c>
      <c r="N105" s="64" t="str">
        <f>IF(Registrering!$D104=$B$1,Registrering!$B104,"")</f>
        <v/>
      </c>
      <c r="O105" s="65" t="str">
        <f>IF(Registrering!$D104=$B$1,Registrering!$C104,"")</f>
        <v/>
      </c>
      <c r="P105" s="65" t="str">
        <f>IF(Registrering!$D104=$B$1,Registrering!$D104,"")</f>
        <v/>
      </c>
      <c r="Q105" s="66">
        <f>IF(ISTEXT(IF(Registrering!$D104=$B$1,Registrering!$E104,0)),0,IF(Registrering!$D104=$B$1,Registrering!$E104,0))</f>
        <v>0</v>
      </c>
      <c r="R105" s="66" t="str">
        <f>IF(IF(Registrering!$D104=$B$1,Registrering!$F104,"")=0,"",IF(Registrering!$D104=$B$1,Registrering!$F104,""))</f>
        <v/>
      </c>
      <c r="S105" s="66">
        <f>IF(ISTEXT(IF(Registrering!$D104=$B$1,Registrering!$G104,0)),0,IF(Registrering!$D104=$B$1,Registrering!$G104,0))</f>
        <v>0</v>
      </c>
      <c r="T105" s="66">
        <f>IF(ISTEXT(IF(Registrering!$D104=$B$1,Registrering!$H104,0)),0,IF(Registrering!$D104=$B$1,Registrering!$H104,0))</f>
        <v>0</v>
      </c>
      <c r="U105" s="74" t="str">
        <f>IF(Registrering!$D104=$B$1,Registrering!$C104,"")</f>
        <v/>
      </c>
      <c r="V105" s="7">
        <f t="shared" si="25"/>
        <v>0</v>
      </c>
      <c r="X105" s="63">
        <f t="shared" si="18"/>
        <v>11</v>
      </c>
      <c r="Y105" s="64" t="str">
        <f>IF(Registrering!$D104=$B$1,Registrering!$B104,"")</f>
        <v/>
      </c>
      <c r="Z105" s="65" t="str">
        <f>IF(Registrering!$D104=$B$1,Registrering!$C104,"")</f>
        <v/>
      </c>
      <c r="AA105" s="65" t="str">
        <f>IF(Registrering!$D104=$B$1,Registrering!$D104,"")</f>
        <v/>
      </c>
      <c r="AB105" s="66">
        <f>IF(ISTEXT(IF(Registrering!$D104=$B$1,Registrering!$E104,0)),0,IF(Registrering!$D104=$B$1,Registrering!$E104,0))</f>
        <v>0</v>
      </c>
      <c r="AC105" s="66" t="str">
        <f>IF(IF(Registrering!$D104=$B$1,Registrering!$F104,"")=0,"",IF(Registrering!$D104=$B$1,Registrering!$F104,""))</f>
        <v/>
      </c>
      <c r="AD105" s="66">
        <f>IF(ISTEXT(IF(Registrering!$D104=$B$1,Registrering!$G104,0)),0,IF(Registrering!$D104=$B$1,Registrering!$G104,0))</f>
        <v>0</v>
      </c>
      <c r="AE105" s="66">
        <f>IF(ISTEXT(IF(Registrering!$D104=$B$1,Registrering!$H104,0)),0,IF(Registrering!$D104=$B$1,Registrering!$H104,0))</f>
        <v>0</v>
      </c>
      <c r="AF105" s="74" t="str">
        <f>IF(Registrering!$D104=$B$1,Registrering!$C104,"")</f>
        <v/>
      </c>
      <c r="AG105" s="7">
        <f t="shared" si="26"/>
        <v>0</v>
      </c>
      <c r="AJ105" s="63">
        <f t="shared" si="19"/>
        <v>11</v>
      </c>
      <c r="AK105" s="64" t="str">
        <f>IF(Registrering!$D104=$B$1,Registrering!$B104,"")</f>
        <v/>
      </c>
      <c r="AL105" s="65" t="str">
        <f>IF(Registrering!$D104=$B$1,Registrering!$C104,"")</f>
        <v/>
      </c>
      <c r="AM105" s="65" t="str">
        <f>IF(Registrering!$D104=$B$1,Registrering!$D104,"")</f>
        <v/>
      </c>
      <c r="AN105" s="66">
        <f>IF(ISTEXT(IF(Registrering!$D104=$B$1,Registrering!$E104,0)),0,IF(Registrering!$D104=$B$1,Registrering!$E104,0))</f>
        <v>0</v>
      </c>
      <c r="AO105" s="66" t="str">
        <f>IF(IF(Registrering!$D104=$B$1,Registrering!$F104,"")=0,"",IF(Registrering!$D104=$B$1,Registrering!$F104,""))</f>
        <v/>
      </c>
      <c r="AP105" s="66">
        <f>IF(ISTEXT(IF(Registrering!$D104=$B$1,Registrering!$G104,0)),0,IF(Registrering!$D104=$B$1,Registrering!$G104,0))</f>
        <v>0</v>
      </c>
      <c r="AQ105" s="66">
        <f>IF(ISTEXT(IF(Registrering!$D104=$B$1,Registrering!$H104,0)),0,IF(Registrering!$D104=$B$1,Registrering!$H104,0))</f>
        <v>0</v>
      </c>
      <c r="AR105" s="74" t="str">
        <f>IF(Registrering!$D104=$B$1,Registrering!$C104,"")</f>
        <v/>
      </c>
      <c r="AS105" s="7">
        <f t="shared" si="27"/>
        <v>0</v>
      </c>
    </row>
    <row r="106" spans="2:45" hidden="1" x14ac:dyDescent="0.25">
      <c r="B106" s="63">
        <f t="shared" si="16"/>
        <v>11</v>
      </c>
      <c r="C106" s="64" t="str">
        <f>IF(Registrering!$D105=$B$1,Registrering!$B105,"")</f>
        <v/>
      </c>
      <c r="D106" s="65" t="str">
        <f>IF(Registrering!$D105=$B$1,Registrering!$C105,"")</f>
        <v/>
      </c>
      <c r="E106" s="65" t="str">
        <f>IF(Registrering!$D105=$B$1,Registrering!$D105,"")</f>
        <v/>
      </c>
      <c r="F106" s="66">
        <f>IF(ISTEXT(IF(Registrering!$D105=$B$1,Registrering!$E105,0)),0,IF(Registrering!$D105=$B$1,Registrering!$E105,0))</f>
        <v>0</v>
      </c>
      <c r="G106" s="66" t="str">
        <f>IF(IF(Registrering!$D105=$B$1,Registrering!$F105,"")=0,"",IF(Registrering!$D105=$B$1,Registrering!$F105,""))</f>
        <v/>
      </c>
      <c r="H106" s="66">
        <f>IF(ISTEXT(IF(Registrering!$D105=$B$1,Registrering!$G105,0)),0,IF(Registrering!$D105=$B$1,Registrering!$G105,0))</f>
        <v>0</v>
      </c>
      <c r="I106" s="66">
        <f>IF(ISTEXT(IF(Registrering!$D105=$B$1,Registrering!$H105,0)),0,IF(Registrering!$D105=$B$1,Registrering!$H105,0))</f>
        <v>0</v>
      </c>
      <c r="J106" s="74" t="str">
        <f>IF(Registrering!$D105=$B$1,Registrering!$C105,"")</f>
        <v/>
      </c>
      <c r="K106" s="7">
        <f t="shared" si="24"/>
        <v>0</v>
      </c>
      <c r="M106" s="63">
        <f t="shared" si="17"/>
        <v>11</v>
      </c>
      <c r="N106" s="64" t="str">
        <f>IF(Registrering!$D105=$B$1,Registrering!$B105,"")</f>
        <v/>
      </c>
      <c r="O106" s="65" t="str">
        <f>IF(Registrering!$D105=$B$1,Registrering!$C105,"")</f>
        <v/>
      </c>
      <c r="P106" s="65" t="str">
        <f>IF(Registrering!$D105=$B$1,Registrering!$D105,"")</f>
        <v/>
      </c>
      <c r="Q106" s="66">
        <f>IF(ISTEXT(IF(Registrering!$D105=$B$1,Registrering!$E105,0)),0,IF(Registrering!$D105=$B$1,Registrering!$E105,0))</f>
        <v>0</v>
      </c>
      <c r="R106" s="66" t="str">
        <f>IF(IF(Registrering!$D105=$B$1,Registrering!$F105,"")=0,"",IF(Registrering!$D105=$B$1,Registrering!$F105,""))</f>
        <v/>
      </c>
      <c r="S106" s="66">
        <f>IF(ISTEXT(IF(Registrering!$D105=$B$1,Registrering!$G105,0)),0,IF(Registrering!$D105=$B$1,Registrering!$G105,0))</f>
        <v>0</v>
      </c>
      <c r="T106" s="66">
        <f>IF(ISTEXT(IF(Registrering!$D105=$B$1,Registrering!$H105,0)),0,IF(Registrering!$D105=$B$1,Registrering!$H105,0))</f>
        <v>0</v>
      </c>
      <c r="U106" s="74" t="str">
        <f>IF(Registrering!$D105=$B$1,Registrering!$C105,"")</f>
        <v/>
      </c>
      <c r="V106" s="7">
        <f t="shared" si="25"/>
        <v>0</v>
      </c>
      <c r="X106" s="63">
        <f t="shared" si="18"/>
        <v>11</v>
      </c>
      <c r="Y106" s="64" t="str">
        <f>IF(Registrering!$D105=$B$1,Registrering!$B105,"")</f>
        <v/>
      </c>
      <c r="Z106" s="65" t="str">
        <f>IF(Registrering!$D105=$B$1,Registrering!$C105,"")</f>
        <v/>
      </c>
      <c r="AA106" s="65" t="str">
        <f>IF(Registrering!$D105=$B$1,Registrering!$D105,"")</f>
        <v/>
      </c>
      <c r="AB106" s="66">
        <f>IF(ISTEXT(IF(Registrering!$D105=$B$1,Registrering!$E105,0)),0,IF(Registrering!$D105=$B$1,Registrering!$E105,0))</f>
        <v>0</v>
      </c>
      <c r="AC106" s="66" t="str">
        <f>IF(IF(Registrering!$D105=$B$1,Registrering!$F105,"")=0,"",IF(Registrering!$D105=$B$1,Registrering!$F105,""))</f>
        <v/>
      </c>
      <c r="AD106" s="66">
        <f>IF(ISTEXT(IF(Registrering!$D105=$B$1,Registrering!$G105,0)),0,IF(Registrering!$D105=$B$1,Registrering!$G105,0))</f>
        <v>0</v>
      </c>
      <c r="AE106" s="66">
        <f>IF(ISTEXT(IF(Registrering!$D105=$B$1,Registrering!$H105,0)),0,IF(Registrering!$D105=$B$1,Registrering!$H105,0))</f>
        <v>0</v>
      </c>
      <c r="AF106" s="74" t="str">
        <f>IF(Registrering!$D105=$B$1,Registrering!$C105,"")</f>
        <v/>
      </c>
      <c r="AG106" s="7">
        <f t="shared" si="26"/>
        <v>0</v>
      </c>
      <c r="AJ106" s="63">
        <f t="shared" si="19"/>
        <v>11</v>
      </c>
      <c r="AK106" s="64" t="str">
        <f>IF(Registrering!$D105=$B$1,Registrering!$B105,"")</f>
        <v/>
      </c>
      <c r="AL106" s="65" t="str">
        <f>IF(Registrering!$D105=$B$1,Registrering!$C105,"")</f>
        <v/>
      </c>
      <c r="AM106" s="65" t="str">
        <f>IF(Registrering!$D105=$B$1,Registrering!$D105,"")</f>
        <v/>
      </c>
      <c r="AN106" s="66">
        <f>IF(ISTEXT(IF(Registrering!$D105=$B$1,Registrering!$E105,0)),0,IF(Registrering!$D105=$B$1,Registrering!$E105,0))</f>
        <v>0</v>
      </c>
      <c r="AO106" s="66" t="str">
        <f>IF(IF(Registrering!$D105=$B$1,Registrering!$F105,"")=0,"",IF(Registrering!$D105=$B$1,Registrering!$F105,""))</f>
        <v/>
      </c>
      <c r="AP106" s="66">
        <f>IF(ISTEXT(IF(Registrering!$D105=$B$1,Registrering!$G105,0)),0,IF(Registrering!$D105=$B$1,Registrering!$G105,0))</f>
        <v>0</v>
      </c>
      <c r="AQ106" s="66">
        <f>IF(ISTEXT(IF(Registrering!$D105=$B$1,Registrering!$H105,0)),0,IF(Registrering!$D105=$B$1,Registrering!$H105,0))</f>
        <v>0</v>
      </c>
      <c r="AR106" s="74" t="str">
        <f>IF(Registrering!$D105=$B$1,Registrering!$C105,"")</f>
        <v/>
      </c>
      <c r="AS106" s="7">
        <f t="shared" si="27"/>
        <v>0</v>
      </c>
    </row>
    <row r="107" spans="2:45" hidden="1" x14ac:dyDescent="0.25">
      <c r="B107" s="63">
        <f t="shared" si="16"/>
        <v>11</v>
      </c>
      <c r="C107" s="64" t="str">
        <f>IF(Registrering!$D106=$B$1,Registrering!$B106,"")</f>
        <v/>
      </c>
      <c r="D107" s="65" t="str">
        <f>IF(Registrering!$D106=$B$1,Registrering!$C106,"")</f>
        <v/>
      </c>
      <c r="E107" s="65" t="str">
        <f>IF(Registrering!$D106=$B$1,Registrering!$D106,"")</f>
        <v/>
      </c>
      <c r="F107" s="66">
        <f>IF(ISTEXT(IF(Registrering!$D106=$B$1,Registrering!$E106,0)),0,IF(Registrering!$D106=$B$1,Registrering!$E106,0))</f>
        <v>0</v>
      </c>
      <c r="G107" s="66" t="str">
        <f>IF(IF(Registrering!$D106=$B$1,Registrering!$F106,"")=0,"",IF(Registrering!$D106=$B$1,Registrering!$F106,""))</f>
        <v/>
      </c>
      <c r="H107" s="66">
        <f>IF(ISTEXT(IF(Registrering!$D106=$B$1,Registrering!$G106,0)),0,IF(Registrering!$D106=$B$1,Registrering!$G106,0))</f>
        <v>0</v>
      </c>
      <c r="I107" s="66">
        <f>IF(ISTEXT(IF(Registrering!$D106=$B$1,Registrering!$H106,0)),0,IF(Registrering!$D106=$B$1,Registrering!$H106,0))</f>
        <v>0</v>
      </c>
      <c r="J107" s="74" t="str">
        <f>IF(Registrering!$D106=$B$1,Registrering!$C106,"")</f>
        <v/>
      </c>
      <c r="K107" s="7">
        <f t="shared" si="24"/>
        <v>0</v>
      </c>
      <c r="M107" s="63">
        <f t="shared" si="17"/>
        <v>11</v>
      </c>
      <c r="N107" s="64" t="str">
        <f>IF(Registrering!$D106=$B$1,Registrering!$B106,"")</f>
        <v/>
      </c>
      <c r="O107" s="65" t="str">
        <f>IF(Registrering!$D106=$B$1,Registrering!$C106,"")</f>
        <v/>
      </c>
      <c r="P107" s="65" t="str">
        <f>IF(Registrering!$D106=$B$1,Registrering!$D106,"")</f>
        <v/>
      </c>
      <c r="Q107" s="66">
        <f>IF(ISTEXT(IF(Registrering!$D106=$B$1,Registrering!$E106,0)),0,IF(Registrering!$D106=$B$1,Registrering!$E106,0))</f>
        <v>0</v>
      </c>
      <c r="R107" s="66" t="str">
        <f>IF(IF(Registrering!$D106=$B$1,Registrering!$F106,"")=0,"",IF(Registrering!$D106=$B$1,Registrering!$F106,""))</f>
        <v/>
      </c>
      <c r="S107" s="66">
        <f>IF(ISTEXT(IF(Registrering!$D106=$B$1,Registrering!$G106,0)),0,IF(Registrering!$D106=$B$1,Registrering!$G106,0))</f>
        <v>0</v>
      </c>
      <c r="T107" s="66">
        <f>IF(ISTEXT(IF(Registrering!$D106=$B$1,Registrering!$H106,0)),0,IF(Registrering!$D106=$B$1,Registrering!$H106,0))</f>
        <v>0</v>
      </c>
      <c r="U107" s="74" t="str">
        <f>IF(Registrering!$D106=$B$1,Registrering!$C106,"")</f>
        <v/>
      </c>
      <c r="V107" s="7">
        <f t="shared" si="25"/>
        <v>0</v>
      </c>
      <c r="X107" s="63">
        <f t="shared" si="18"/>
        <v>11</v>
      </c>
      <c r="Y107" s="64" t="str">
        <f>IF(Registrering!$D106=$B$1,Registrering!$B106,"")</f>
        <v/>
      </c>
      <c r="Z107" s="65" t="str">
        <f>IF(Registrering!$D106=$B$1,Registrering!$C106,"")</f>
        <v/>
      </c>
      <c r="AA107" s="65" t="str">
        <f>IF(Registrering!$D106=$B$1,Registrering!$D106,"")</f>
        <v/>
      </c>
      <c r="AB107" s="66">
        <f>IF(ISTEXT(IF(Registrering!$D106=$B$1,Registrering!$E106,0)),0,IF(Registrering!$D106=$B$1,Registrering!$E106,0))</f>
        <v>0</v>
      </c>
      <c r="AC107" s="66" t="str">
        <f>IF(IF(Registrering!$D106=$B$1,Registrering!$F106,"")=0,"",IF(Registrering!$D106=$B$1,Registrering!$F106,""))</f>
        <v/>
      </c>
      <c r="AD107" s="66">
        <f>IF(ISTEXT(IF(Registrering!$D106=$B$1,Registrering!$G106,0)),0,IF(Registrering!$D106=$B$1,Registrering!$G106,0))</f>
        <v>0</v>
      </c>
      <c r="AE107" s="66">
        <f>IF(ISTEXT(IF(Registrering!$D106=$B$1,Registrering!$H106,0)),0,IF(Registrering!$D106=$B$1,Registrering!$H106,0))</f>
        <v>0</v>
      </c>
      <c r="AF107" s="74" t="str">
        <f>IF(Registrering!$D106=$B$1,Registrering!$C106,"")</f>
        <v/>
      </c>
      <c r="AG107" s="7">
        <f t="shared" si="26"/>
        <v>0</v>
      </c>
      <c r="AJ107" s="63">
        <f t="shared" si="19"/>
        <v>11</v>
      </c>
      <c r="AK107" s="64" t="str">
        <f>IF(Registrering!$D106=$B$1,Registrering!$B106,"")</f>
        <v/>
      </c>
      <c r="AL107" s="65" t="str">
        <f>IF(Registrering!$D106=$B$1,Registrering!$C106,"")</f>
        <v/>
      </c>
      <c r="AM107" s="65" t="str">
        <f>IF(Registrering!$D106=$B$1,Registrering!$D106,"")</f>
        <v/>
      </c>
      <c r="AN107" s="66">
        <f>IF(ISTEXT(IF(Registrering!$D106=$B$1,Registrering!$E106,0)),0,IF(Registrering!$D106=$B$1,Registrering!$E106,0))</f>
        <v>0</v>
      </c>
      <c r="AO107" s="66" t="str">
        <f>IF(IF(Registrering!$D106=$B$1,Registrering!$F106,"")=0,"",IF(Registrering!$D106=$B$1,Registrering!$F106,""))</f>
        <v/>
      </c>
      <c r="AP107" s="66">
        <f>IF(ISTEXT(IF(Registrering!$D106=$B$1,Registrering!$G106,0)),0,IF(Registrering!$D106=$B$1,Registrering!$G106,0))</f>
        <v>0</v>
      </c>
      <c r="AQ107" s="66">
        <f>IF(ISTEXT(IF(Registrering!$D106=$B$1,Registrering!$H106,0)),0,IF(Registrering!$D106=$B$1,Registrering!$H106,0))</f>
        <v>0</v>
      </c>
      <c r="AR107" s="74" t="str">
        <f>IF(Registrering!$D106=$B$1,Registrering!$C106,"")</f>
        <v/>
      </c>
      <c r="AS107" s="7">
        <f t="shared" si="27"/>
        <v>0</v>
      </c>
    </row>
    <row r="108" spans="2:45" hidden="1" x14ac:dyDescent="0.25">
      <c r="B108" s="63">
        <f t="shared" si="16"/>
        <v>11</v>
      </c>
      <c r="C108" s="64" t="str">
        <f>IF(Registrering!$D107=$B$1,Registrering!$B107,"")</f>
        <v/>
      </c>
      <c r="D108" s="65" t="str">
        <f>IF(Registrering!$D107=$B$1,Registrering!$C107,"")</f>
        <v/>
      </c>
      <c r="E108" s="65" t="str">
        <f>IF(Registrering!$D107=$B$1,Registrering!$D107,"")</f>
        <v/>
      </c>
      <c r="F108" s="66">
        <f>IF(ISTEXT(IF(Registrering!$D107=$B$1,Registrering!$E107,0)),0,IF(Registrering!$D107=$B$1,Registrering!$E107,0))</f>
        <v>0</v>
      </c>
      <c r="G108" s="66" t="str">
        <f>IF(IF(Registrering!$D107=$B$1,Registrering!$F107,"")=0,"",IF(Registrering!$D107=$B$1,Registrering!$F107,""))</f>
        <v/>
      </c>
      <c r="H108" s="66">
        <f>IF(ISTEXT(IF(Registrering!$D107=$B$1,Registrering!$G107,0)),0,IF(Registrering!$D107=$B$1,Registrering!$G107,0))</f>
        <v>0</v>
      </c>
      <c r="I108" s="66">
        <f>IF(ISTEXT(IF(Registrering!$D107=$B$1,Registrering!$H107,0)),0,IF(Registrering!$D107=$B$1,Registrering!$H107,0))</f>
        <v>0</v>
      </c>
      <c r="J108" s="74" t="str">
        <f>IF(Registrering!$D107=$B$1,Registrering!$C107,"")</f>
        <v/>
      </c>
      <c r="K108" s="7">
        <f t="shared" si="24"/>
        <v>0</v>
      </c>
      <c r="M108" s="63">
        <f t="shared" si="17"/>
        <v>11</v>
      </c>
      <c r="N108" s="64" t="str">
        <f>IF(Registrering!$D107=$B$1,Registrering!$B107,"")</f>
        <v/>
      </c>
      <c r="O108" s="65" t="str">
        <f>IF(Registrering!$D107=$B$1,Registrering!$C107,"")</f>
        <v/>
      </c>
      <c r="P108" s="65" t="str">
        <f>IF(Registrering!$D107=$B$1,Registrering!$D107,"")</f>
        <v/>
      </c>
      <c r="Q108" s="66">
        <f>IF(ISTEXT(IF(Registrering!$D107=$B$1,Registrering!$E107,0)),0,IF(Registrering!$D107=$B$1,Registrering!$E107,0))</f>
        <v>0</v>
      </c>
      <c r="R108" s="66" t="str">
        <f>IF(IF(Registrering!$D107=$B$1,Registrering!$F107,"")=0,"",IF(Registrering!$D107=$B$1,Registrering!$F107,""))</f>
        <v/>
      </c>
      <c r="S108" s="66">
        <f>IF(ISTEXT(IF(Registrering!$D107=$B$1,Registrering!$G107,0)),0,IF(Registrering!$D107=$B$1,Registrering!$G107,0))</f>
        <v>0</v>
      </c>
      <c r="T108" s="66">
        <f>IF(ISTEXT(IF(Registrering!$D107=$B$1,Registrering!$H107,0)),0,IF(Registrering!$D107=$B$1,Registrering!$H107,0))</f>
        <v>0</v>
      </c>
      <c r="U108" s="74" t="str">
        <f>IF(Registrering!$D107=$B$1,Registrering!$C107,"")</f>
        <v/>
      </c>
      <c r="V108" s="7">
        <f t="shared" si="25"/>
        <v>0</v>
      </c>
      <c r="X108" s="63">
        <f t="shared" si="18"/>
        <v>11</v>
      </c>
      <c r="Y108" s="64" t="str">
        <f>IF(Registrering!$D107=$B$1,Registrering!$B107,"")</f>
        <v/>
      </c>
      <c r="Z108" s="65" t="str">
        <f>IF(Registrering!$D107=$B$1,Registrering!$C107,"")</f>
        <v/>
      </c>
      <c r="AA108" s="65" t="str">
        <f>IF(Registrering!$D107=$B$1,Registrering!$D107,"")</f>
        <v/>
      </c>
      <c r="AB108" s="66">
        <f>IF(ISTEXT(IF(Registrering!$D107=$B$1,Registrering!$E107,0)),0,IF(Registrering!$D107=$B$1,Registrering!$E107,0))</f>
        <v>0</v>
      </c>
      <c r="AC108" s="66" t="str">
        <f>IF(IF(Registrering!$D107=$B$1,Registrering!$F107,"")=0,"",IF(Registrering!$D107=$B$1,Registrering!$F107,""))</f>
        <v/>
      </c>
      <c r="AD108" s="66">
        <f>IF(ISTEXT(IF(Registrering!$D107=$B$1,Registrering!$G107,0)),0,IF(Registrering!$D107=$B$1,Registrering!$G107,0))</f>
        <v>0</v>
      </c>
      <c r="AE108" s="66">
        <f>IF(ISTEXT(IF(Registrering!$D107=$B$1,Registrering!$H107,0)),0,IF(Registrering!$D107=$B$1,Registrering!$H107,0))</f>
        <v>0</v>
      </c>
      <c r="AF108" s="74" t="str">
        <f>IF(Registrering!$D107=$B$1,Registrering!$C107,"")</f>
        <v/>
      </c>
      <c r="AG108" s="7">
        <f t="shared" si="26"/>
        <v>0</v>
      </c>
      <c r="AJ108" s="63">
        <f t="shared" si="19"/>
        <v>11</v>
      </c>
      <c r="AK108" s="64" t="str">
        <f>IF(Registrering!$D107=$B$1,Registrering!$B107,"")</f>
        <v/>
      </c>
      <c r="AL108" s="65" t="str">
        <f>IF(Registrering!$D107=$B$1,Registrering!$C107,"")</f>
        <v/>
      </c>
      <c r="AM108" s="65" t="str">
        <f>IF(Registrering!$D107=$B$1,Registrering!$D107,"")</f>
        <v/>
      </c>
      <c r="AN108" s="66">
        <f>IF(ISTEXT(IF(Registrering!$D107=$B$1,Registrering!$E107,0)),0,IF(Registrering!$D107=$B$1,Registrering!$E107,0))</f>
        <v>0</v>
      </c>
      <c r="AO108" s="66" t="str">
        <f>IF(IF(Registrering!$D107=$B$1,Registrering!$F107,"")=0,"",IF(Registrering!$D107=$B$1,Registrering!$F107,""))</f>
        <v/>
      </c>
      <c r="AP108" s="66">
        <f>IF(ISTEXT(IF(Registrering!$D107=$B$1,Registrering!$G107,0)),0,IF(Registrering!$D107=$B$1,Registrering!$G107,0))</f>
        <v>0</v>
      </c>
      <c r="AQ108" s="66">
        <f>IF(ISTEXT(IF(Registrering!$D107=$B$1,Registrering!$H107,0)),0,IF(Registrering!$D107=$B$1,Registrering!$H107,0))</f>
        <v>0</v>
      </c>
      <c r="AR108" s="74" t="str">
        <f>IF(Registrering!$D107=$B$1,Registrering!$C107,"")</f>
        <v/>
      </c>
      <c r="AS108" s="7">
        <f t="shared" si="27"/>
        <v>0</v>
      </c>
    </row>
    <row r="109" spans="2:45" hidden="1" x14ac:dyDescent="0.25">
      <c r="B109" s="63">
        <f t="shared" si="16"/>
        <v>11</v>
      </c>
      <c r="C109" s="64" t="str">
        <f>IF(Registrering!$D108=$B$1,Registrering!$B108,"")</f>
        <v/>
      </c>
      <c r="D109" s="65" t="str">
        <f>IF(Registrering!$D108=$B$1,Registrering!$C108,"")</f>
        <v/>
      </c>
      <c r="E109" s="65" t="str">
        <f>IF(Registrering!$D108=$B$1,Registrering!$D108,"")</f>
        <v/>
      </c>
      <c r="F109" s="66">
        <f>IF(ISTEXT(IF(Registrering!$D108=$B$1,Registrering!$E108,0)),0,IF(Registrering!$D108=$B$1,Registrering!$E108,0))</f>
        <v>0</v>
      </c>
      <c r="G109" s="66" t="str">
        <f>IF(IF(Registrering!$D108=$B$1,Registrering!$F108,"")=0,"",IF(Registrering!$D108=$B$1,Registrering!$F108,""))</f>
        <v/>
      </c>
      <c r="H109" s="66">
        <f>IF(ISTEXT(IF(Registrering!$D108=$B$1,Registrering!$G108,0)),0,IF(Registrering!$D108=$B$1,Registrering!$G108,0))</f>
        <v>0</v>
      </c>
      <c r="I109" s="66">
        <f>IF(ISTEXT(IF(Registrering!$D108=$B$1,Registrering!$H108,0)),0,IF(Registrering!$D108=$B$1,Registrering!$H108,0))</f>
        <v>0</v>
      </c>
      <c r="J109" s="74" t="str">
        <f>IF(Registrering!$D108=$B$1,Registrering!$C108,"")</f>
        <v/>
      </c>
      <c r="K109" s="7">
        <f t="shared" si="24"/>
        <v>0</v>
      </c>
      <c r="M109" s="63">
        <f t="shared" si="17"/>
        <v>11</v>
      </c>
      <c r="N109" s="64" t="str">
        <f>IF(Registrering!$D108=$B$1,Registrering!$B108,"")</f>
        <v/>
      </c>
      <c r="O109" s="65" t="str">
        <f>IF(Registrering!$D108=$B$1,Registrering!$C108,"")</f>
        <v/>
      </c>
      <c r="P109" s="65" t="str">
        <f>IF(Registrering!$D108=$B$1,Registrering!$D108,"")</f>
        <v/>
      </c>
      <c r="Q109" s="66">
        <f>IF(ISTEXT(IF(Registrering!$D108=$B$1,Registrering!$E108,0)),0,IF(Registrering!$D108=$B$1,Registrering!$E108,0))</f>
        <v>0</v>
      </c>
      <c r="R109" s="66" t="str">
        <f>IF(IF(Registrering!$D108=$B$1,Registrering!$F108,"")=0,"",IF(Registrering!$D108=$B$1,Registrering!$F108,""))</f>
        <v/>
      </c>
      <c r="S109" s="66">
        <f>IF(ISTEXT(IF(Registrering!$D108=$B$1,Registrering!$G108,0)),0,IF(Registrering!$D108=$B$1,Registrering!$G108,0))</f>
        <v>0</v>
      </c>
      <c r="T109" s="66">
        <f>IF(ISTEXT(IF(Registrering!$D108=$B$1,Registrering!$H108,0)),0,IF(Registrering!$D108=$B$1,Registrering!$H108,0))</f>
        <v>0</v>
      </c>
      <c r="U109" s="74" t="str">
        <f>IF(Registrering!$D108=$B$1,Registrering!$C108,"")</f>
        <v/>
      </c>
      <c r="V109" s="7">
        <f t="shared" si="25"/>
        <v>0</v>
      </c>
      <c r="X109" s="63">
        <f t="shared" si="18"/>
        <v>11</v>
      </c>
      <c r="Y109" s="64" t="str">
        <f>IF(Registrering!$D108=$B$1,Registrering!$B108,"")</f>
        <v/>
      </c>
      <c r="Z109" s="65" t="str">
        <f>IF(Registrering!$D108=$B$1,Registrering!$C108,"")</f>
        <v/>
      </c>
      <c r="AA109" s="65" t="str">
        <f>IF(Registrering!$D108=$B$1,Registrering!$D108,"")</f>
        <v/>
      </c>
      <c r="AB109" s="66">
        <f>IF(ISTEXT(IF(Registrering!$D108=$B$1,Registrering!$E108,0)),0,IF(Registrering!$D108=$B$1,Registrering!$E108,0))</f>
        <v>0</v>
      </c>
      <c r="AC109" s="66" t="str">
        <f>IF(IF(Registrering!$D108=$B$1,Registrering!$F108,"")=0,"",IF(Registrering!$D108=$B$1,Registrering!$F108,""))</f>
        <v/>
      </c>
      <c r="AD109" s="66">
        <f>IF(ISTEXT(IF(Registrering!$D108=$B$1,Registrering!$G108,0)),0,IF(Registrering!$D108=$B$1,Registrering!$G108,0))</f>
        <v>0</v>
      </c>
      <c r="AE109" s="66">
        <f>IF(ISTEXT(IF(Registrering!$D108=$B$1,Registrering!$H108,0)),0,IF(Registrering!$D108=$B$1,Registrering!$H108,0))</f>
        <v>0</v>
      </c>
      <c r="AF109" s="74" t="str">
        <f>IF(Registrering!$D108=$B$1,Registrering!$C108,"")</f>
        <v/>
      </c>
      <c r="AG109" s="7">
        <f t="shared" si="26"/>
        <v>0</v>
      </c>
      <c r="AJ109" s="63">
        <f t="shared" si="19"/>
        <v>11</v>
      </c>
      <c r="AK109" s="64" t="str">
        <f>IF(Registrering!$D108=$B$1,Registrering!$B108,"")</f>
        <v/>
      </c>
      <c r="AL109" s="65" t="str">
        <f>IF(Registrering!$D108=$B$1,Registrering!$C108,"")</f>
        <v/>
      </c>
      <c r="AM109" s="65" t="str">
        <f>IF(Registrering!$D108=$B$1,Registrering!$D108,"")</f>
        <v/>
      </c>
      <c r="AN109" s="66">
        <f>IF(ISTEXT(IF(Registrering!$D108=$B$1,Registrering!$E108,0)),0,IF(Registrering!$D108=$B$1,Registrering!$E108,0))</f>
        <v>0</v>
      </c>
      <c r="AO109" s="66" t="str">
        <f>IF(IF(Registrering!$D108=$B$1,Registrering!$F108,"")=0,"",IF(Registrering!$D108=$B$1,Registrering!$F108,""))</f>
        <v/>
      </c>
      <c r="AP109" s="66">
        <f>IF(ISTEXT(IF(Registrering!$D108=$B$1,Registrering!$G108,0)),0,IF(Registrering!$D108=$B$1,Registrering!$G108,0))</f>
        <v>0</v>
      </c>
      <c r="AQ109" s="66">
        <f>IF(ISTEXT(IF(Registrering!$D108=$B$1,Registrering!$H108,0)),0,IF(Registrering!$D108=$B$1,Registrering!$H108,0))</f>
        <v>0</v>
      </c>
      <c r="AR109" s="74" t="str">
        <f>IF(Registrering!$D108=$B$1,Registrering!$C108,"")</f>
        <v/>
      </c>
      <c r="AS109" s="7">
        <f t="shared" si="27"/>
        <v>0</v>
      </c>
    </row>
    <row r="110" spans="2:45" hidden="1" x14ac:dyDescent="0.25">
      <c r="B110" s="63">
        <f t="shared" si="16"/>
        <v>11</v>
      </c>
      <c r="C110" s="64" t="str">
        <f>IF(Registrering!$D109=$B$1,Registrering!$B109,"")</f>
        <v/>
      </c>
      <c r="D110" s="65" t="str">
        <f>IF(Registrering!$D109=$B$1,Registrering!$C109,"")</f>
        <v/>
      </c>
      <c r="E110" s="65" t="str">
        <f>IF(Registrering!$D109=$B$1,Registrering!$D109,"")</f>
        <v/>
      </c>
      <c r="F110" s="66">
        <f>IF(ISTEXT(IF(Registrering!$D109=$B$1,Registrering!$E109,0)),0,IF(Registrering!$D109=$B$1,Registrering!$E109,0))</f>
        <v>0</v>
      </c>
      <c r="G110" s="66" t="str">
        <f>IF(IF(Registrering!$D109=$B$1,Registrering!$F109,"")=0,"",IF(Registrering!$D109=$B$1,Registrering!$F109,""))</f>
        <v/>
      </c>
      <c r="H110" s="66">
        <f>IF(ISTEXT(IF(Registrering!$D109=$B$1,Registrering!$G109,0)),0,IF(Registrering!$D109=$B$1,Registrering!$G109,0))</f>
        <v>0</v>
      </c>
      <c r="I110" s="66">
        <f>IF(ISTEXT(IF(Registrering!$D109=$B$1,Registrering!$H109,0)),0,IF(Registrering!$D109=$B$1,Registrering!$H109,0))</f>
        <v>0</v>
      </c>
      <c r="J110" s="74" t="str">
        <f>IF(Registrering!$D109=$B$1,Registrering!$C109,"")</f>
        <v/>
      </c>
      <c r="K110" s="7">
        <f t="shared" si="24"/>
        <v>0</v>
      </c>
      <c r="M110" s="63">
        <f t="shared" si="17"/>
        <v>11</v>
      </c>
      <c r="N110" s="64" t="str">
        <f>IF(Registrering!$D109=$B$1,Registrering!$B109,"")</f>
        <v/>
      </c>
      <c r="O110" s="65" t="str">
        <f>IF(Registrering!$D109=$B$1,Registrering!$C109,"")</f>
        <v/>
      </c>
      <c r="P110" s="65" t="str">
        <f>IF(Registrering!$D109=$B$1,Registrering!$D109,"")</f>
        <v/>
      </c>
      <c r="Q110" s="66">
        <f>IF(ISTEXT(IF(Registrering!$D109=$B$1,Registrering!$E109,0)),0,IF(Registrering!$D109=$B$1,Registrering!$E109,0))</f>
        <v>0</v>
      </c>
      <c r="R110" s="66" t="str">
        <f>IF(IF(Registrering!$D109=$B$1,Registrering!$F109,"")=0,"",IF(Registrering!$D109=$B$1,Registrering!$F109,""))</f>
        <v/>
      </c>
      <c r="S110" s="66">
        <f>IF(ISTEXT(IF(Registrering!$D109=$B$1,Registrering!$G109,0)),0,IF(Registrering!$D109=$B$1,Registrering!$G109,0))</f>
        <v>0</v>
      </c>
      <c r="T110" s="66">
        <f>IF(ISTEXT(IF(Registrering!$D109=$B$1,Registrering!$H109,0)),0,IF(Registrering!$D109=$B$1,Registrering!$H109,0))</f>
        <v>0</v>
      </c>
      <c r="U110" s="74" t="str">
        <f>IF(Registrering!$D109=$B$1,Registrering!$C109,"")</f>
        <v/>
      </c>
      <c r="V110" s="7">
        <f t="shared" si="25"/>
        <v>0</v>
      </c>
      <c r="X110" s="63">
        <f t="shared" si="18"/>
        <v>11</v>
      </c>
      <c r="Y110" s="64" t="str">
        <f>IF(Registrering!$D109=$B$1,Registrering!$B109,"")</f>
        <v/>
      </c>
      <c r="Z110" s="65" t="str">
        <f>IF(Registrering!$D109=$B$1,Registrering!$C109,"")</f>
        <v/>
      </c>
      <c r="AA110" s="65" t="str">
        <f>IF(Registrering!$D109=$B$1,Registrering!$D109,"")</f>
        <v/>
      </c>
      <c r="AB110" s="66">
        <f>IF(ISTEXT(IF(Registrering!$D109=$B$1,Registrering!$E109,0)),0,IF(Registrering!$D109=$B$1,Registrering!$E109,0))</f>
        <v>0</v>
      </c>
      <c r="AC110" s="66" t="str">
        <f>IF(IF(Registrering!$D109=$B$1,Registrering!$F109,"")=0,"",IF(Registrering!$D109=$B$1,Registrering!$F109,""))</f>
        <v/>
      </c>
      <c r="AD110" s="66">
        <f>IF(ISTEXT(IF(Registrering!$D109=$B$1,Registrering!$G109,0)),0,IF(Registrering!$D109=$B$1,Registrering!$G109,0))</f>
        <v>0</v>
      </c>
      <c r="AE110" s="66">
        <f>IF(ISTEXT(IF(Registrering!$D109=$B$1,Registrering!$H109,0)),0,IF(Registrering!$D109=$B$1,Registrering!$H109,0))</f>
        <v>0</v>
      </c>
      <c r="AF110" s="74" t="str">
        <f>IF(Registrering!$D109=$B$1,Registrering!$C109,"")</f>
        <v/>
      </c>
      <c r="AG110" s="7">
        <f t="shared" si="26"/>
        <v>0</v>
      </c>
      <c r="AJ110" s="63">
        <f t="shared" si="19"/>
        <v>11</v>
      </c>
      <c r="AK110" s="64" t="str">
        <f>IF(Registrering!$D109=$B$1,Registrering!$B109,"")</f>
        <v/>
      </c>
      <c r="AL110" s="65" t="str">
        <f>IF(Registrering!$D109=$B$1,Registrering!$C109,"")</f>
        <v/>
      </c>
      <c r="AM110" s="65" t="str">
        <f>IF(Registrering!$D109=$B$1,Registrering!$D109,"")</f>
        <v/>
      </c>
      <c r="AN110" s="66">
        <f>IF(ISTEXT(IF(Registrering!$D109=$B$1,Registrering!$E109,0)),0,IF(Registrering!$D109=$B$1,Registrering!$E109,0))</f>
        <v>0</v>
      </c>
      <c r="AO110" s="66" t="str">
        <f>IF(IF(Registrering!$D109=$B$1,Registrering!$F109,"")=0,"",IF(Registrering!$D109=$B$1,Registrering!$F109,""))</f>
        <v/>
      </c>
      <c r="AP110" s="66">
        <f>IF(ISTEXT(IF(Registrering!$D109=$B$1,Registrering!$G109,0)),0,IF(Registrering!$D109=$B$1,Registrering!$G109,0))</f>
        <v>0</v>
      </c>
      <c r="AQ110" s="66">
        <f>IF(ISTEXT(IF(Registrering!$D109=$B$1,Registrering!$H109,0)),0,IF(Registrering!$D109=$B$1,Registrering!$H109,0))</f>
        <v>0</v>
      </c>
      <c r="AR110" s="74" t="str">
        <f>IF(Registrering!$D109=$B$1,Registrering!$C109,"")</f>
        <v/>
      </c>
      <c r="AS110" s="7">
        <f t="shared" si="27"/>
        <v>0</v>
      </c>
    </row>
    <row r="111" spans="2:45" hidden="1" x14ac:dyDescent="0.25">
      <c r="B111" s="63">
        <f t="shared" si="16"/>
        <v>11</v>
      </c>
      <c r="C111" s="64" t="str">
        <f>IF(Registrering!$D110=$B$1,Registrering!$B110,"")</f>
        <v/>
      </c>
      <c r="D111" s="65" t="str">
        <f>IF(Registrering!$D110=$B$1,Registrering!$C110,"")</f>
        <v/>
      </c>
      <c r="E111" s="65" t="str">
        <f>IF(Registrering!$D110=$B$1,Registrering!$D110,"")</f>
        <v/>
      </c>
      <c r="F111" s="66">
        <f>IF(ISTEXT(IF(Registrering!$D110=$B$1,Registrering!$E110,0)),0,IF(Registrering!$D110=$B$1,Registrering!$E110,0))</f>
        <v>0</v>
      </c>
      <c r="G111" s="66" t="str">
        <f>IF(IF(Registrering!$D110=$B$1,Registrering!$F110,"")=0,"",IF(Registrering!$D110=$B$1,Registrering!$F110,""))</f>
        <v/>
      </c>
      <c r="H111" s="66">
        <f>IF(ISTEXT(IF(Registrering!$D110=$B$1,Registrering!$G110,0)),0,IF(Registrering!$D110=$B$1,Registrering!$G110,0))</f>
        <v>0</v>
      </c>
      <c r="I111" s="66">
        <f>IF(ISTEXT(IF(Registrering!$D110=$B$1,Registrering!$H110,0)),0,IF(Registrering!$D110=$B$1,Registrering!$H110,0))</f>
        <v>0</v>
      </c>
      <c r="J111" s="74" t="str">
        <f>IF(Registrering!$D110=$B$1,Registrering!$C110,"")</f>
        <v/>
      </c>
      <c r="K111" s="7">
        <f t="shared" si="24"/>
        <v>0</v>
      </c>
      <c r="M111" s="63">
        <f t="shared" si="17"/>
        <v>11</v>
      </c>
      <c r="N111" s="64" t="str">
        <f>IF(Registrering!$D110=$B$1,Registrering!$B110,"")</f>
        <v/>
      </c>
      <c r="O111" s="65" t="str">
        <f>IF(Registrering!$D110=$B$1,Registrering!$C110,"")</f>
        <v/>
      </c>
      <c r="P111" s="65" t="str">
        <f>IF(Registrering!$D110=$B$1,Registrering!$D110,"")</f>
        <v/>
      </c>
      <c r="Q111" s="66">
        <f>IF(ISTEXT(IF(Registrering!$D110=$B$1,Registrering!$E110,0)),0,IF(Registrering!$D110=$B$1,Registrering!$E110,0))</f>
        <v>0</v>
      </c>
      <c r="R111" s="66" t="str">
        <f>IF(IF(Registrering!$D110=$B$1,Registrering!$F110,"")=0,"",IF(Registrering!$D110=$B$1,Registrering!$F110,""))</f>
        <v/>
      </c>
      <c r="S111" s="66">
        <f>IF(ISTEXT(IF(Registrering!$D110=$B$1,Registrering!$G110,0)),0,IF(Registrering!$D110=$B$1,Registrering!$G110,0))</f>
        <v>0</v>
      </c>
      <c r="T111" s="66">
        <f>IF(ISTEXT(IF(Registrering!$D110=$B$1,Registrering!$H110,0)),0,IF(Registrering!$D110=$B$1,Registrering!$H110,0))</f>
        <v>0</v>
      </c>
      <c r="U111" s="74" t="str">
        <f>IF(Registrering!$D110=$B$1,Registrering!$C110,"")</f>
        <v/>
      </c>
      <c r="V111" s="7">
        <f t="shared" si="25"/>
        <v>0</v>
      </c>
      <c r="X111" s="63">
        <f t="shared" si="18"/>
        <v>11</v>
      </c>
      <c r="Y111" s="64" t="str">
        <f>IF(Registrering!$D110=$B$1,Registrering!$B110,"")</f>
        <v/>
      </c>
      <c r="Z111" s="65" t="str">
        <f>IF(Registrering!$D110=$B$1,Registrering!$C110,"")</f>
        <v/>
      </c>
      <c r="AA111" s="65" t="str">
        <f>IF(Registrering!$D110=$B$1,Registrering!$D110,"")</f>
        <v/>
      </c>
      <c r="AB111" s="66">
        <f>IF(ISTEXT(IF(Registrering!$D110=$B$1,Registrering!$E110,0)),0,IF(Registrering!$D110=$B$1,Registrering!$E110,0))</f>
        <v>0</v>
      </c>
      <c r="AC111" s="66" t="str">
        <f>IF(IF(Registrering!$D110=$B$1,Registrering!$F110,"")=0,"",IF(Registrering!$D110=$B$1,Registrering!$F110,""))</f>
        <v/>
      </c>
      <c r="AD111" s="66">
        <f>IF(ISTEXT(IF(Registrering!$D110=$B$1,Registrering!$G110,0)),0,IF(Registrering!$D110=$B$1,Registrering!$G110,0))</f>
        <v>0</v>
      </c>
      <c r="AE111" s="66">
        <f>IF(ISTEXT(IF(Registrering!$D110=$B$1,Registrering!$H110,0)),0,IF(Registrering!$D110=$B$1,Registrering!$H110,0))</f>
        <v>0</v>
      </c>
      <c r="AF111" s="74" t="str">
        <f>IF(Registrering!$D110=$B$1,Registrering!$C110,"")</f>
        <v/>
      </c>
      <c r="AG111" s="7">
        <f t="shared" si="26"/>
        <v>0</v>
      </c>
      <c r="AJ111" s="63">
        <f t="shared" si="19"/>
        <v>11</v>
      </c>
      <c r="AK111" s="64" t="str">
        <f>IF(Registrering!$D110=$B$1,Registrering!$B110,"")</f>
        <v/>
      </c>
      <c r="AL111" s="65" t="str">
        <f>IF(Registrering!$D110=$B$1,Registrering!$C110,"")</f>
        <v/>
      </c>
      <c r="AM111" s="65" t="str">
        <f>IF(Registrering!$D110=$B$1,Registrering!$D110,"")</f>
        <v/>
      </c>
      <c r="AN111" s="66">
        <f>IF(ISTEXT(IF(Registrering!$D110=$B$1,Registrering!$E110,0)),0,IF(Registrering!$D110=$B$1,Registrering!$E110,0))</f>
        <v>0</v>
      </c>
      <c r="AO111" s="66" t="str">
        <f>IF(IF(Registrering!$D110=$B$1,Registrering!$F110,"")=0,"",IF(Registrering!$D110=$B$1,Registrering!$F110,""))</f>
        <v/>
      </c>
      <c r="AP111" s="66">
        <f>IF(ISTEXT(IF(Registrering!$D110=$B$1,Registrering!$G110,0)),0,IF(Registrering!$D110=$B$1,Registrering!$G110,0))</f>
        <v>0</v>
      </c>
      <c r="AQ111" s="66">
        <f>IF(ISTEXT(IF(Registrering!$D110=$B$1,Registrering!$H110,0)),0,IF(Registrering!$D110=$B$1,Registrering!$H110,0))</f>
        <v>0</v>
      </c>
      <c r="AR111" s="74" t="str">
        <f>IF(Registrering!$D110=$B$1,Registrering!$C110,"")</f>
        <v/>
      </c>
      <c r="AS111" s="7">
        <f t="shared" si="27"/>
        <v>0</v>
      </c>
    </row>
    <row r="112" spans="2:45" hidden="1" x14ac:dyDescent="0.25">
      <c r="B112" s="63">
        <f t="shared" si="16"/>
        <v>11</v>
      </c>
      <c r="C112" s="64" t="str">
        <f>IF(Registrering!$D111=$B$1,Registrering!$B111,"")</f>
        <v/>
      </c>
      <c r="D112" s="65" t="str">
        <f>IF(Registrering!$D111=$B$1,Registrering!$C111,"")</f>
        <v/>
      </c>
      <c r="E112" s="65" t="str">
        <f>IF(Registrering!$D111=$B$1,Registrering!$D111,"")</f>
        <v/>
      </c>
      <c r="F112" s="66">
        <f>IF(ISTEXT(IF(Registrering!$D111=$B$1,Registrering!$E111,0)),0,IF(Registrering!$D111=$B$1,Registrering!$E111,0))</f>
        <v>0</v>
      </c>
      <c r="G112" s="66" t="str">
        <f>IF(IF(Registrering!$D111=$B$1,Registrering!$F111,"")=0,"",IF(Registrering!$D111=$B$1,Registrering!$F111,""))</f>
        <v/>
      </c>
      <c r="H112" s="66">
        <f>IF(ISTEXT(IF(Registrering!$D111=$B$1,Registrering!$G111,0)),0,IF(Registrering!$D111=$B$1,Registrering!$G111,0))</f>
        <v>0</v>
      </c>
      <c r="I112" s="66">
        <f>IF(ISTEXT(IF(Registrering!$D111=$B$1,Registrering!$H111,0)),0,IF(Registrering!$D111=$B$1,Registrering!$H111,0))</f>
        <v>0</v>
      </c>
      <c r="J112" s="74" t="str">
        <f>IF(Registrering!$D111=$B$1,Registrering!$C111,"")</f>
        <v/>
      </c>
      <c r="K112" s="7">
        <f t="shared" si="24"/>
        <v>0</v>
      </c>
      <c r="M112" s="63">
        <f t="shared" si="17"/>
        <v>11</v>
      </c>
      <c r="N112" s="64" t="str">
        <f>IF(Registrering!$D111=$B$1,Registrering!$B111,"")</f>
        <v/>
      </c>
      <c r="O112" s="65" t="str">
        <f>IF(Registrering!$D111=$B$1,Registrering!$C111,"")</f>
        <v/>
      </c>
      <c r="P112" s="65" t="str">
        <f>IF(Registrering!$D111=$B$1,Registrering!$D111,"")</f>
        <v/>
      </c>
      <c r="Q112" s="66">
        <f>IF(ISTEXT(IF(Registrering!$D111=$B$1,Registrering!$E111,0)),0,IF(Registrering!$D111=$B$1,Registrering!$E111,0))</f>
        <v>0</v>
      </c>
      <c r="R112" s="66" t="str">
        <f>IF(IF(Registrering!$D111=$B$1,Registrering!$F111,"")=0,"",IF(Registrering!$D111=$B$1,Registrering!$F111,""))</f>
        <v/>
      </c>
      <c r="S112" s="66">
        <f>IF(ISTEXT(IF(Registrering!$D111=$B$1,Registrering!$G111,0)),0,IF(Registrering!$D111=$B$1,Registrering!$G111,0))</f>
        <v>0</v>
      </c>
      <c r="T112" s="66">
        <f>IF(ISTEXT(IF(Registrering!$D111=$B$1,Registrering!$H111,0)),0,IF(Registrering!$D111=$B$1,Registrering!$H111,0))</f>
        <v>0</v>
      </c>
      <c r="U112" s="74" t="str">
        <f>IF(Registrering!$D111=$B$1,Registrering!$C111,"")</f>
        <v/>
      </c>
      <c r="V112" s="7">
        <f t="shared" si="25"/>
        <v>0</v>
      </c>
      <c r="X112" s="63">
        <f t="shared" si="18"/>
        <v>11</v>
      </c>
      <c r="Y112" s="64" t="str">
        <f>IF(Registrering!$D111=$B$1,Registrering!$B111,"")</f>
        <v/>
      </c>
      <c r="Z112" s="65" t="str">
        <f>IF(Registrering!$D111=$B$1,Registrering!$C111,"")</f>
        <v/>
      </c>
      <c r="AA112" s="65" t="str">
        <f>IF(Registrering!$D111=$B$1,Registrering!$D111,"")</f>
        <v/>
      </c>
      <c r="AB112" s="66">
        <f>IF(ISTEXT(IF(Registrering!$D111=$B$1,Registrering!$E111,0)),0,IF(Registrering!$D111=$B$1,Registrering!$E111,0))</f>
        <v>0</v>
      </c>
      <c r="AC112" s="66" t="str">
        <f>IF(IF(Registrering!$D111=$B$1,Registrering!$F111,"")=0,"",IF(Registrering!$D111=$B$1,Registrering!$F111,""))</f>
        <v/>
      </c>
      <c r="AD112" s="66">
        <f>IF(ISTEXT(IF(Registrering!$D111=$B$1,Registrering!$G111,0)),0,IF(Registrering!$D111=$B$1,Registrering!$G111,0))</f>
        <v>0</v>
      </c>
      <c r="AE112" s="66">
        <f>IF(ISTEXT(IF(Registrering!$D111=$B$1,Registrering!$H111,0)),0,IF(Registrering!$D111=$B$1,Registrering!$H111,0))</f>
        <v>0</v>
      </c>
      <c r="AF112" s="74" t="str">
        <f>IF(Registrering!$D111=$B$1,Registrering!$C111,"")</f>
        <v/>
      </c>
      <c r="AG112" s="7">
        <f t="shared" si="26"/>
        <v>0</v>
      </c>
      <c r="AJ112" s="63">
        <f t="shared" si="19"/>
        <v>11</v>
      </c>
      <c r="AK112" s="64" t="str">
        <f>IF(Registrering!$D111=$B$1,Registrering!$B111,"")</f>
        <v/>
      </c>
      <c r="AL112" s="65" t="str">
        <f>IF(Registrering!$D111=$B$1,Registrering!$C111,"")</f>
        <v/>
      </c>
      <c r="AM112" s="65" t="str">
        <f>IF(Registrering!$D111=$B$1,Registrering!$D111,"")</f>
        <v/>
      </c>
      <c r="AN112" s="66">
        <f>IF(ISTEXT(IF(Registrering!$D111=$B$1,Registrering!$E111,0)),0,IF(Registrering!$D111=$B$1,Registrering!$E111,0))</f>
        <v>0</v>
      </c>
      <c r="AO112" s="66" t="str">
        <f>IF(IF(Registrering!$D111=$B$1,Registrering!$F111,"")=0,"",IF(Registrering!$D111=$B$1,Registrering!$F111,""))</f>
        <v/>
      </c>
      <c r="AP112" s="66">
        <f>IF(ISTEXT(IF(Registrering!$D111=$B$1,Registrering!$G111,0)),0,IF(Registrering!$D111=$B$1,Registrering!$G111,0))</f>
        <v>0</v>
      </c>
      <c r="AQ112" s="66">
        <f>IF(ISTEXT(IF(Registrering!$D111=$B$1,Registrering!$H111,0)),0,IF(Registrering!$D111=$B$1,Registrering!$H111,0))</f>
        <v>0</v>
      </c>
      <c r="AR112" s="74" t="str">
        <f>IF(Registrering!$D111=$B$1,Registrering!$C111,"")</f>
        <v/>
      </c>
      <c r="AS112" s="7">
        <f t="shared" si="27"/>
        <v>0</v>
      </c>
    </row>
    <row r="113" spans="2:45" hidden="1" x14ac:dyDescent="0.25">
      <c r="B113" s="63">
        <f t="shared" si="16"/>
        <v>11</v>
      </c>
      <c r="C113" s="64" t="str">
        <f>IF(Registrering!$D112=$B$1,Registrering!$B112,"")</f>
        <v/>
      </c>
      <c r="D113" s="65" t="str">
        <f>IF(Registrering!$D112=$B$1,Registrering!$C112,"")</f>
        <v/>
      </c>
      <c r="E113" s="65" t="str">
        <f>IF(Registrering!$D112=$B$1,Registrering!$D112,"")</f>
        <v/>
      </c>
      <c r="F113" s="66">
        <f>IF(ISTEXT(IF(Registrering!$D112=$B$1,Registrering!$E112,0)),0,IF(Registrering!$D112=$B$1,Registrering!$E112,0))</f>
        <v>0</v>
      </c>
      <c r="G113" s="66" t="str">
        <f>IF(IF(Registrering!$D112=$B$1,Registrering!$F112,"")=0,"",IF(Registrering!$D112=$B$1,Registrering!$F112,""))</f>
        <v/>
      </c>
      <c r="H113" s="66">
        <f>IF(ISTEXT(IF(Registrering!$D112=$B$1,Registrering!$G112,0)),0,IF(Registrering!$D112=$B$1,Registrering!$G112,0))</f>
        <v>0</v>
      </c>
      <c r="I113" s="66">
        <f>IF(ISTEXT(IF(Registrering!$D112=$B$1,Registrering!$H112,0)),0,IF(Registrering!$D112=$B$1,Registrering!$H112,0))</f>
        <v>0</v>
      </c>
      <c r="J113" s="74" t="str">
        <f>IF(Registrering!$D112=$B$1,Registrering!$C112,"")</f>
        <v/>
      </c>
      <c r="K113" s="7">
        <f t="shared" si="24"/>
        <v>0</v>
      </c>
      <c r="M113" s="63">
        <f t="shared" si="17"/>
        <v>11</v>
      </c>
      <c r="N113" s="64" t="str">
        <f>IF(Registrering!$D112=$B$1,Registrering!$B112,"")</f>
        <v/>
      </c>
      <c r="O113" s="65" t="str">
        <f>IF(Registrering!$D112=$B$1,Registrering!$C112,"")</f>
        <v/>
      </c>
      <c r="P113" s="65" t="str">
        <f>IF(Registrering!$D112=$B$1,Registrering!$D112,"")</f>
        <v/>
      </c>
      <c r="Q113" s="66">
        <f>IF(ISTEXT(IF(Registrering!$D112=$B$1,Registrering!$E112,0)),0,IF(Registrering!$D112=$B$1,Registrering!$E112,0))</f>
        <v>0</v>
      </c>
      <c r="R113" s="66" t="str">
        <f>IF(IF(Registrering!$D112=$B$1,Registrering!$F112,"")=0,"",IF(Registrering!$D112=$B$1,Registrering!$F112,""))</f>
        <v/>
      </c>
      <c r="S113" s="66">
        <f>IF(ISTEXT(IF(Registrering!$D112=$B$1,Registrering!$G112,0)),0,IF(Registrering!$D112=$B$1,Registrering!$G112,0))</f>
        <v>0</v>
      </c>
      <c r="T113" s="66">
        <f>IF(ISTEXT(IF(Registrering!$D112=$B$1,Registrering!$H112,0)),0,IF(Registrering!$D112=$B$1,Registrering!$H112,0))</f>
        <v>0</v>
      </c>
      <c r="U113" s="74" t="str">
        <f>IF(Registrering!$D112=$B$1,Registrering!$C112,"")</f>
        <v/>
      </c>
      <c r="V113" s="7">
        <f t="shared" si="25"/>
        <v>0</v>
      </c>
      <c r="X113" s="63">
        <f t="shared" si="18"/>
        <v>11</v>
      </c>
      <c r="Y113" s="64" t="str">
        <f>IF(Registrering!$D112=$B$1,Registrering!$B112,"")</f>
        <v/>
      </c>
      <c r="Z113" s="65" t="str">
        <f>IF(Registrering!$D112=$B$1,Registrering!$C112,"")</f>
        <v/>
      </c>
      <c r="AA113" s="65" t="str">
        <f>IF(Registrering!$D112=$B$1,Registrering!$D112,"")</f>
        <v/>
      </c>
      <c r="AB113" s="66">
        <f>IF(ISTEXT(IF(Registrering!$D112=$B$1,Registrering!$E112,0)),0,IF(Registrering!$D112=$B$1,Registrering!$E112,0))</f>
        <v>0</v>
      </c>
      <c r="AC113" s="66" t="str">
        <f>IF(IF(Registrering!$D112=$B$1,Registrering!$F112,"")=0,"",IF(Registrering!$D112=$B$1,Registrering!$F112,""))</f>
        <v/>
      </c>
      <c r="AD113" s="66">
        <f>IF(ISTEXT(IF(Registrering!$D112=$B$1,Registrering!$G112,0)),0,IF(Registrering!$D112=$B$1,Registrering!$G112,0))</f>
        <v>0</v>
      </c>
      <c r="AE113" s="66">
        <f>IF(ISTEXT(IF(Registrering!$D112=$B$1,Registrering!$H112,0)),0,IF(Registrering!$D112=$B$1,Registrering!$H112,0))</f>
        <v>0</v>
      </c>
      <c r="AF113" s="74" t="str">
        <f>IF(Registrering!$D112=$B$1,Registrering!$C112,"")</f>
        <v/>
      </c>
      <c r="AG113" s="7">
        <f t="shared" si="26"/>
        <v>0</v>
      </c>
      <c r="AJ113" s="63">
        <f t="shared" si="19"/>
        <v>11</v>
      </c>
      <c r="AK113" s="64" t="str">
        <f>IF(Registrering!$D112=$B$1,Registrering!$B112,"")</f>
        <v/>
      </c>
      <c r="AL113" s="65" t="str">
        <f>IF(Registrering!$D112=$B$1,Registrering!$C112,"")</f>
        <v/>
      </c>
      <c r="AM113" s="65" t="str">
        <f>IF(Registrering!$D112=$B$1,Registrering!$D112,"")</f>
        <v/>
      </c>
      <c r="AN113" s="66">
        <f>IF(ISTEXT(IF(Registrering!$D112=$B$1,Registrering!$E112,0)),0,IF(Registrering!$D112=$B$1,Registrering!$E112,0))</f>
        <v>0</v>
      </c>
      <c r="AO113" s="66" t="str">
        <f>IF(IF(Registrering!$D112=$B$1,Registrering!$F112,"")=0,"",IF(Registrering!$D112=$B$1,Registrering!$F112,""))</f>
        <v/>
      </c>
      <c r="AP113" s="66">
        <f>IF(ISTEXT(IF(Registrering!$D112=$B$1,Registrering!$G112,0)),0,IF(Registrering!$D112=$B$1,Registrering!$G112,0))</f>
        <v>0</v>
      </c>
      <c r="AQ113" s="66">
        <f>IF(ISTEXT(IF(Registrering!$D112=$B$1,Registrering!$H112,0)),0,IF(Registrering!$D112=$B$1,Registrering!$H112,0))</f>
        <v>0</v>
      </c>
      <c r="AR113" s="74" t="str">
        <f>IF(Registrering!$D112=$B$1,Registrering!$C112,"")</f>
        <v/>
      </c>
      <c r="AS113" s="7">
        <f t="shared" si="27"/>
        <v>0</v>
      </c>
    </row>
    <row r="114" spans="2:45" hidden="1" x14ac:dyDescent="0.25">
      <c r="B114" s="63">
        <f t="shared" si="16"/>
        <v>11</v>
      </c>
      <c r="C114" s="64" t="str">
        <f>IF(Registrering!$D113=$B$1,Registrering!$B113,"")</f>
        <v/>
      </c>
      <c r="D114" s="65" t="str">
        <f>IF(Registrering!$D113=$B$1,Registrering!$C113,"")</f>
        <v/>
      </c>
      <c r="E114" s="65" t="str">
        <f>IF(Registrering!$D113=$B$1,Registrering!$D113,"")</f>
        <v/>
      </c>
      <c r="F114" s="66">
        <f>IF(ISTEXT(IF(Registrering!$D113=$B$1,Registrering!$E113,0)),0,IF(Registrering!$D113=$B$1,Registrering!$E113,0))</f>
        <v>0</v>
      </c>
      <c r="G114" s="66" t="str">
        <f>IF(IF(Registrering!$D113=$B$1,Registrering!$F113,"")=0,"",IF(Registrering!$D113=$B$1,Registrering!$F113,""))</f>
        <v/>
      </c>
      <c r="H114" s="66">
        <f>IF(ISTEXT(IF(Registrering!$D113=$B$1,Registrering!$G113,0)),0,IF(Registrering!$D113=$B$1,Registrering!$G113,0))</f>
        <v>0</v>
      </c>
      <c r="I114" s="66">
        <f>IF(ISTEXT(IF(Registrering!$D113=$B$1,Registrering!$H113,0)),0,IF(Registrering!$D113=$B$1,Registrering!$H113,0))</f>
        <v>0</v>
      </c>
      <c r="J114" s="74" t="str">
        <f>IF(Registrering!$D113=$B$1,Registrering!$C113,"")</f>
        <v/>
      </c>
      <c r="K114" s="7">
        <f t="shared" si="24"/>
        <v>0</v>
      </c>
      <c r="M114" s="63">
        <f t="shared" si="17"/>
        <v>11</v>
      </c>
      <c r="N114" s="64" t="str">
        <f>IF(Registrering!$D113=$B$1,Registrering!$B113,"")</f>
        <v/>
      </c>
      <c r="O114" s="65" t="str">
        <f>IF(Registrering!$D113=$B$1,Registrering!$C113,"")</f>
        <v/>
      </c>
      <c r="P114" s="65" t="str">
        <f>IF(Registrering!$D113=$B$1,Registrering!$D113,"")</f>
        <v/>
      </c>
      <c r="Q114" s="66">
        <f>IF(ISTEXT(IF(Registrering!$D113=$B$1,Registrering!$E113,0)),0,IF(Registrering!$D113=$B$1,Registrering!$E113,0))</f>
        <v>0</v>
      </c>
      <c r="R114" s="66" t="str">
        <f>IF(IF(Registrering!$D113=$B$1,Registrering!$F113,"")=0,"",IF(Registrering!$D113=$B$1,Registrering!$F113,""))</f>
        <v/>
      </c>
      <c r="S114" s="66">
        <f>IF(ISTEXT(IF(Registrering!$D113=$B$1,Registrering!$G113,0)),0,IF(Registrering!$D113=$B$1,Registrering!$G113,0))</f>
        <v>0</v>
      </c>
      <c r="T114" s="66">
        <f>IF(ISTEXT(IF(Registrering!$D113=$B$1,Registrering!$H113,0)),0,IF(Registrering!$D113=$B$1,Registrering!$H113,0))</f>
        <v>0</v>
      </c>
      <c r="U114" s="74" t="str">
        <f>IF(Registrering!$D113=$B$1,Registrering!$C113,"")</f>
        <v/>
      </c>
      <c r="V114" s="7">
        <f t="shared" si="25"/>
        <v>0</v>
      </c>
      <c r="X114" s="63">
        <f t="shared" si="18"/>
        <v>11</v>
      </c>
      <c r="Y114" s="64" t="str">
        <f>IF(Registrering!$D113=$B$1,Registrering!$B113,"")</f>
        <v/>
      </c>
      <c r="Z114" s="65" t="str">
        <f>IF(Registrering!$D113=$B$1,Registrering!$C113,"")</f>
        <v/>
      </c>
      <c r="AA114" s="65" t="str">
        <f>IF(Registrering!$D113=$B$1,Registrering!$D113,"")</f>
        <v/>
      </c>
      <c r="AB114" s="66">
        <f>IF(ISTEXT(IF(Registrering!$D113=$B$1,Registrering!$E113,0)),0,IF(Registrering!$D113=$B$1,Registrering!$E113,0))</f>
        <v>0</v>
      </c>
      <c r="AC114" s="66" t="str">
        <f>IF(IF(Registrering!$D113=$B$1,Registrering!$F113,"")=0,"",IF(Registrering!$D113=$B$1,Registrering!$F113,""))</f>
        <v/>
      </c>
      <c r="AD114" s="66">
        <f>IF(ISTEXT(IF(Registrering!$D113=$B$1,Registrering!$G113,0)),0,IF(Registrering!$D113=$B$1,Registrering!$G113,0))</f>
        <v>0</v>
      </c>
      <c r="AE114" s="66">
        <f>IF(ISTEXT(IF(Registrering!$D113=$B$1,Registrering!$H113,0)),0,IF(Registrering!$D113=$B$1,Registrering!$H113,0))</f>
        <v>0</v>
      </c>
      <c r="AF114" s="74" t="str">
        <f>IF(Registrering!$D113=$B$1,Registrering!$C113,"")</f>
        <v/>
      </c>
      <c r="AG114" s="7">
        <f t="shared" si="26"/>
        <v>0</v>
      </c>
      <c r="AJ114" s="63">
        <f t="shared" si="19"/>
        <v>11</v>
      </c>
      <c r="AK114" s="64" t="str">
        <f>IF(Registrering!$D113=$B$1,Registrering!$B113,"")</f>
        <v/>
      </c>
      <c r="AL114" s="65" t="str">
        <f>IF(Registrering!$D113=$B$1,Registrering!$C113,"")</f>
        <v/>
      </c>
      <c r="AM114" s="65" t="str">
        <f>IF(Registrering!$D113=$B$1,Registrering!$D113,"")</f>
        <v/>
      </c>
      <c r="AN114" s="66">
        <f>IF(ISTEXT(IF(Registrering!$D113=$B$1,Registrering!$E113,0)),0,IF(Registrering!$D113=$B$1,Registrering!$E113,0))</f>
        <v>0</v>
      </c>
      <c r="AO114" s="66" t="str">
        <f>IF(IF(Registrering!$D113=$B$1,Registrering!$F113,"")=0,"",IF(Registrering!$D113=$B$1,Registrering!$F113,""))</f>
        <v/>
      </c>
      <c r="AP114" s="66">
        <f>IF(ISTEXT(IF(Registrering!$D113=$B$1,Registrering!$G113,0)),0,IF(Registrering!$D113=$B$1,Registrering!$G113,0))</f>
        <v>0</v>
      </c>
      <c r="AQ114" s="66">
        <f>IF(ISTEXT(IF(Registrering!$D113=$B$1,Registrering!$H113,0)),0,IF(Registrering!$D113=$B$1,Registrering!$H113,0))</f>
        <v>0</v>
      </c>
      <c r="AR114" s="74" t="str">
        <f>IF(Registrering!$D113=$B$1,Registrering!$C113,"")</f>
        <v/>
      </c>
      <c r="AS114" s="7">
        <f t="shared" si="27"/>
        <v>0</v>
      </c>
    </row>
    <row r="115" spans="2:45" hidden="1" x14ac:dyDescent="0.25">
      <c r="B115" s="63">
        <f t="shared" si="16"/>
        <v>11</v>
      </c>
      <c r="C115" s="64" t="str">
        <f>IF(Registrering!$D114=$B$1,Registrering!$B114,"")</f>
        <v/>
      </c>
      <c r="D115" s="65" t="str">
        <f>IF(Registrering!$D114=$B$1,Registrering!$C114,"")</f>
        <v/>
      </c>
      <c r="E115" s="65" t="str">
        <f>IF(Registrering!$D114=$B$1,Registrering!$D114,"")</f>
        <v/>
      </c>
      <c r="F115" s="66">
        <f>IF(ISTEXT(IF(Registrering!$D114=$B$1,Registrering!$E114,0)),0,IF(Registrering!$D114=$B$1,Registrering!$E114,0))</f>
        <v>0</v>
      </c>
      <c r="G115" s="66" t="str">
        <f>IF(IF(Registrering!$D114=$B$1,Registrering!$F114,"")=0,"",IF(Registrering!$D114=$B$1,Registrering!$F114,""))</f>
        <v/>
      </c>
      <c r="H115" s="66">
        <f>IF(ISTEXT(IF(Registrering!$D114=$B$1,Registrering!$G114,0)),0,IF(Registrering!$D114=$B$1,Registrering!$G114,0))</f>
        <v>0</v>
      </c>
      <c r="I115" s="66">
        <f>IF(ISTEXT(IF(Registrering!$D114=$B$1,Registrering!$H114,0)),0,IF(Registrering!$D114=$B$1,Registrering!$H114,0))</f>
        <v>0</v>
      </c>
      <c r="J115" s="74" t="str">
        <f>IF(Registrering!$D114=$B$1,Registrering!$C114,"")</f>
        <v/>
      </c>
      <c r="K115" s="7">
        <f t="shared" si="24"/>
        <v>0</v>
      </c>
      <c r="M115" s="63">
        <f t="shared" si="17"/>
        <v>11</v>
      </c>
      <c r="N115" s="64" t="str">
        <f>IF(Registrering!$D114=$B$1,Registrering!$B114,"")</f>
        <v/>
      </c>
      <c r="O115" s="65" t="str">
        <f>IF(Registrering!$D114=$B$1,Registrering!$C114,"")</f>
        <v/>
      </c>
      <c r="P115" s="65" t="str">
        <f>IF(Registrering!$D114=$B$1,Registrering!$D114,"")</f>
        <v/>
      </c>
      <c r="Q115" s="66">
        <f>IF(ISTEXT(IF(Registrering!$D114=$B$1,Registrering!$E114,0)),0,IF(Registrering!$D114=$B$1,Registrering!$E114,0))</f>
        <v>0</v>
      </c>
      <c r="R115" s="66" t="str">
        <f>IF(IF(Registrering!$D114=$B$1,Registrering!$F114,"")=0,"",IF(Registrering!$D114=$B$1,Registrering!$F114,""))</f>
        <v/>
      </c>
      <c r="S115" s="66">
        <f>IF(ISTEXT(IF(Registrering!$D114=$B$1,Registrering!$G114,0)),0,IF(Registrering!$D114=$B$1,Registrering!$G114,0))</f>
        <v>0</v>
      </c>
      <c r="T115" s="66">
        <f>IF(ISTEXT(IF(Registrering!$D114=$B$1,Registrering!$H114,0)),0,IF(Registrering!$D114=$B$1,Registrering!$H114,0))</f>
        <v>0</v>
      </c>
      <c r="U115" s="74" t="str">
        <f>IF(Registrering!$D114=$B$1,Registrering!$C114,"")</f>
        <v/>
      </c>
      <c r="V115" s="7">
        <f t="shared" si="25"/>
        <v>0</v>
      </c>
      <c r="X115" s="63">
        <f t="shared" si="18"/>
        <v>11</v>
      </c>
      <c r="Y115" s="64" t="str">
        <f>IF(Registrering!$D114=$B$1,Registrering!$B114,"")</f>
        <v/>
      </c>
      <c r="Z115" s="65" t="str">
        <f>IF(Registrering!$D114=$B$1,Registrering!$C114,"")</f>
        <v/>
      </c>
      <c r="AA115" s="65" t="str">
        <f>IF(Registrering!$D114=$B$1,Registrering!$D114,"")</f>
        <v/>
      </c>
      <c r="AB115" s="66">
        <f>IF(ISTEXT(IF(Registrering!$D114=$B$1,Registrering!$E114,0)),0,IF(Registrering!$D114=$B$1,Registrering!$E114,0))</f>
        <v>0</v>
      </c>
      <c r="AC115" s="66" t="str">
        <f>IF(IF(Registrering!$D114=$B$1,Registrering!$F114,"")=0,"",IF(Registrering!$D114=$B$1,Registrering!$F114,""))</f>
        <v/>
      </c>
      <c r="AD115" s="66">
        <f>IF(ISTEXT(IF(Registrering!$D114=$B$1,Registrering!$G114,0)),0,IF(Registrering!$D114=$B$1,Registrering!$G114,0))</f>
        <v>0</v>
      </c>
      <c r="AE115" s="66">
        <f>IF(ISTEXT(IF(Registrering!$D114=$B$1,Registrering!$H114,0)),0,IF(Registrering!$D114=$B$1,Registrering!$H114,0))</f>
        <v>0</v>
      </c>
      <c r="AF115" s="74" t="str">
        <f>IF(Registrering!$D114=$B$1,Registrering!$C114,"")</f>
        <v/>
      </c>
      <c r="AG115" s="7">
        <f t="shared" si="26"/>
        <v>0</v>
      </c>
      <c r="AJ115" s="63">
        <f t="shared" si="19"/>
        <v>11</v>
      </c>
      <c r="AK115" s="64" t="str">
        <f>IF(Registrering!$D114=$B$1,Registrering!$B114,"")</f>
        <v/>
      </c>
      <c r="AL115" s="65" t="str">
        <f>IF(Registrering!$D114=$B$1,Registrering!$C114,"")</f>
        <v/>
      </c>
      <c r="AM115" s="65" t="str">
        <f>IF(Registrering!$D114=$B$1,Registrering!$D114,"")</f>
        <v/>
      </c>
      <c r="AN115" s="66">
        <f>IF(ISTEXT(IF(Registrering!$D114=$B$1,Registrering!$E114,0)),0,IF(Registrering!$D114=$B$1,Registrering!$E114,0))</f>
        <v>0</v>
      </c>
      <c r="AO115" s="66" t="str">
        <f>IF(IF(Registrering!$D114=$B$1,Registrering!$F114,"")=0,"",IF(Registrering!$D114=$B$1,Registrering!$F114,""))</f>
        <v/>
      </c>
      <c r="AP115" s="66">
        <f>IF(ISTEXT(IF(Registrering!$D114=$B$1,Registrering!$G114,0)),0,IF(Registrering!$D114=$B$1,Registrering!$G114,0))</f>
        <v>0</v>
      </c>
      <c r="AQ115" s="66">
        <f>IF(ISTEXT(IF(Registrering!$D114=$B$1,Registrering!$H114,0)),0,IF(Registrering!$D114=$B$1,Registrering!$H114,0))</f>
        <v>0</v>
      </c>
      <c r="AR115" s="74" t="str">
        <f>IF(Registrering!$D114=$B$1,Registrering!$C114,"")</f>
        <v/>
      </c>
      <c r="AS115" s="7">
        <f t="shared" si="27"/>
        <v>0</v>
      </c>
    </row>
    <row r="116" spans="2:45" hidden="1" x14ac:dyDescent="0.25">
      <c r="B116" s="63">
        <f t="shared" si="16"/>
        <v>11</v>
      </c>
      <c r="C116" s="64" t="str">
        <f>IF(Registrering!$D115=$B$1,Registrering!$B115,"")</f>
        <v/>
      </c>
      <c r="D116" s="65" t="str">
        <f>IF(Registrering!$D115=$B$1,Registrering!$C115,"")</f>
        <v/>
      </c>
      <c r="E116" s="65" t="str">
        <f>IF(Registrering!$D115=$B$1,Registrering!$D115,"")</f>
        <v/>
      </c>
      <c r="F116" s="66">
        <f>IF(ISTEXT(IF(Registrering!$D115=$B$1,Registrering!$E115,0)),0,IF(Registrering!$D115=$B$1,Registrering!$E115,0))</f>
        <v>0</v>
      </c>
      <c r="G116" s="66" t="str">
        <f>IF(IF(Registrering!$D115=$B$1,Registrering!$F115,"")=0,"",IF(Registrering!$D115=$B$1,Registrering!$F115,""))</f>
        <v/>
      </c>
      <c r="H116" s="66">
        <f>IF(ISTEXT(IF(Registrering!$D115=$B$1,Registrering!$G115,0)),0,IF(Registrering!$D115=$B$1,Registrering!$G115,0))</f>
        <v>0</v>
      </c>
      <c r="I116" s="66">
        <f>IF(ISTEXT(IF(Registrering!$D115=$B$1,Registrering!$H115,0)),0,IF(Registrering!$D115=$B$1,Registrering!$H115,0))</f>
        <v>0</v>
      </c>
      <c r="J116" s="74" t="str">
        <f>IF(Registrering!$D115=$B$1,Registrering!$C115,"")</f>
        <v/>
      </c>
      <c r="K116" s="7">
        <f t="shared" si="24"/>
        <v>0</v>
      </c>
      <c r="M116" s="63">
        <f t="shared" si="17"/>
        <v>11</v>
      </c>
      <c r="N116" s="64" t="str">
        <f>IF(Registrering!$D115=$B$1,Registrering!$B115,"")</f>
        <v/>
      </c>
      <c r="O116" s="65" t="str">
        <f>IF(Registrering!$D115=$B$1,Registrering!$C115,"")</f>
        <v/>
      </c>
      <c r="P116" s="65" t="str">
        <f>IF(Registrering!$D115=$B$1,Registrering!$D115,"")</f>
        <v/>
      </c>
      <c r="Q116" s="66">
        <f>IF(ISTEXT(IF(Registrering!$D115=$B$1,Registrering!$E115,0)),0,IF(Registrering!$D115=$B$1,Registrering!$E115,0))</f>
        <v>0</v>
      </c>
      <c r="R116" s="66" t="str">
        <f>IF(IF(Registrering!$D115=$B$1,Registrering!$F115,"")=0,"",IF(Registrering!$D115=$B$1,Registrering!$F115,""))</f>
        <v/>
      </c>
      <c r="S116" s="66">
        <f>IF(ISTEXT(IF(Registrering!$D115=$B$1,Registrering!$G115,0)),0,IF(Registrering!$D115=$B$1,Registrering!$G115,0))</f>
        <v>0</v>
      </c>
      <c r="T116" s="66">
        <f>IF(ISTEXT(IF(Registrering!$D115=$B$1,Registrering!$H115,0)),0,IF(Registrering!$D115=$B$1,Registrering!$H115,0))</f>
        <v>0</v>
      </c>
      <c r="U116" s="74" t="str">
        <f>IF(Registrering!$D115=$B$1,Registrering!$C115,"")</f>
        <v/>
      </c>
      <c r="V116" s="7">
        <f t="shared" si="25"/>
        <v>0</v>
      </c>
      <c r="X116" s="63">
        <f t="shared" si="18"/>
        <v>11</v>
      </c>
      <c r="Y116" s="64" t="str">
        <f>IF(Registrering!$D115=$B$1,Registrering!$B115,"")</f>
        <v/>
      </c>
      <c r="Z116" s="65" t="str">
        <f>IF(Registrering!$D115=$B$1,Registrering!$C115,"")</f>
        <v/>
      </c>
      <c r="AA116" s="65" t="str">
        <f>IF(Registrering!$D115=$B$1,Registrering!$D115,"")</f>
        <v/>
      </c>
      <c r="AB116" s="66">
        <f>IF(ISTEXT(IF(Registrering!$D115=$B$1,Registrering!$E115,0)),0,IF(Registrering!$D115=$B$1,Registrering!$E115,0))</f>
        <v>0</v>
      </c>
      <c r="AC116" s="66" t="str">
        <f>IF(IF(Registrering!$D115=$B$1,Registrering!$F115,"")=0,"",IF(Registrering!$D115=$B$1,Registrering!$F115,""))</f>
        <v/>
      </c>
      <c r="AD116" s="66">
        <f>IF(ISTEXT(IF(Registrering!$D115=$B$1,Registrering!$G115,0)),0,IF(Registrering!$D115=$B$1,Registrering!$G115,0))</f>
        <v>0</v>
      </c>
      <c r="AE116" s="66">
        <f>IF(ISTEXT(IF(Registrering!$D115=$B$1,Registrering!$H115,0)),0,IF(Registrering!$D115=$B$1,Registrering!$H115,0))</f>
        <v>0</v>
      </c>
      <c r="AF116" s="74" t="str">
        <f>IF(Registrering!$D115=$B$1,Registrering!$C115,"")</f>
        <v/>
      </c>
      <c r="AG116" s="7">
        <f t="shared" si="26"/>
        <v>0</v>
      </c>
      <c r="AJ116" s="63">
        <f t="shared" si="19"/>
        <v>11</v>
      </c>
      <c r="AK116" s="64" t="str">
        <f>IF(Registrering!$D115=$B$1,Registrering!$B115,"")</f>
        <v/>
      </c>
      <c r="AL116" s="65" t="str">
        <f>IF(Registrering!$D115=$B$1,Registrering!$C115,"")</f>
        <v/>
      </c>
      <c r="AM116" s="65" t="str">
        <f>IF(Registrering!$D115=$B$1,Registrering!$D115,"")</f>
        <v/>
      </c>
      <c r="AN116" s="66">
        <f>IF(ISTEXT(IF(Registrering!$D115=$B$1,Registrering!$E115,0)),0,IF(Registrering!$D115=$B$1,Registrering!$E115,0))</f>
        <v>0</v>
      </c>
      <c r="AO116" s="66" t="str">
        <f>IF(IF(Registrering!$D115=$B$1,Registrering!$F115,"")=0,"",IF(Registrering!$D115=$B$1,Registrering!$F115,""))</f>
        <v/>
      </c>
      <c r="AP116" s="66">
        <f>IF(ISTEXT(IF(Registrering!$D115=$B$1,Registrering!$G115,0)),0,IF(Registrering!$D115=$B$1,Registrering!$G115,0))</f>
        <v>0</v>
      </c>
      <c r="AQ116" s="66">
        <f>IF(ISTEXT(IF(Registrering!$D115=$B$1,Registrering!$H115,0)),0,IF(Registrering!$D115=$B$1,Registrering!$H115,0))</f>
        <v>0</v>
      </c>
      <c r="AR116" s="74" t="str">
        <f>IF(Registrering!$D115=$B$1,Registrering!$C115,"")</f>
        <v/>
      </c>
      <c r="AS116" s="7">
        <f t="shared" si="27"/>
        <v>0</v>
      </c>
    </row>
    <row r="117" spans="2:45" hidden="1" x14ac:dyDescent="0.25">
      <c r="B117" s="63">
        <f t="shared" si="16"/>
        <v>11</v>
      </c>
      <c r="C117" s="64" t="str">
        <f>IF(Registrering!$D116=$B$1,Registrering!$B116,"")</f>
        <v/>
      </c>
      <c r="D117" s="65" t="str">
        <f>IF(Registrering!$D116=$B$1,Registrering!$C116,"")</f>
        <v/>
      </c>
      <c r="E117" s="65" t="str">
        <f>IF(Registrering!$D116=$B$1,Registrering!$D116,"")</f>
        <v/>
      </c>
      <c r="F117" s="66">
        <f>IF(ISTEXT(IF(Registrering!$D116=$B$1,Registrering!$E116,0)),0,IF(Registrering!$D116=$B$1,Registrering!$E116,0))</f>
        <v>0</v>
      </c>
      <c r="G117" s="66" t="str">
        <f>IF(IF(Registrering!$D116=$B$1,Registrering!$F116,"")=0,"",IF(Registrering!$D116=$B$1,Registrering!$F116,""))</f>
        <v/>
      </c>
      <c r="H117" s="66">
        <f>IF(ISTEXT(IF(Registrering!$D116=$B$1,Registrering!$G116,0)),0,IF(Registrering!$D116=$B$1,Registrering!$G116,0))</f>
        <v>0</v>
      </c>
      <c r="I117" s="66">
        <f>IF(ISTEXT(IF(Registrering!$D116=$B$1,Registrering!$H116,0)),0,IF(Registrering!$D116=$B$1,Registrering!$H116,0))</f>
        <v>0</v>
      </c>
      <c r="J117" s="74" t="str">
        <f>IF(Registrering!$D116=$B$1,Registrering!$C116,"")</f>
        <v/>
      </c>
      <c r="K117" s="7">
        <f t="shared" si="24"/>
        <v>0</v>
      </c>
      <c r="M117" s="63">
        <f t="shared" si="17"/>
        <v>11</v>
      </c>
      <c r="N117" s="64" t="str">
        <f>IF(Registrering!$D116=$B$1,Registrering!$B116,"")</f>
        <v/>
      </c>
      <c r="O117" s="65" t="str">
        <f>IF(Registrering!$D116=$B$1,Registrering!$C116,"")</f>
        <v/>
      </c>
      <c r="P117" s="65" t="str">
        <f>IF(Registrering!$D116=$B$1,Registrering!$D116,"")</f>
        <v/>
      </c>
      <c r="Q117" s="66">
        <f>IF(ISTEXT(IF(Registrering!$D116=$B$1,Registrering!$E116,0)),0,IF(Registrering!$D116=$B$1,Registrering!$E116,0))</f>
        <v>0</v>
      </c>
      <c r="R117" s="66" t="str">
        <f>IF(IF(Registrering!$D116=$B$1,Registrering!$F116,"")=0,"",IF(Registrering!$D116=$B$1,Registrering!$F116,""))</f>
        <v/>
      </c>
      <c r="S117" s="66">
        <f>IF(ISTEXT(IF(Registrering!$D116=$B$1,Registrering!$G116,0)),0,IF(Registrering!$D116=$B$1,Registrering!$G116,0))</f>
        <v>0</v>
      </c>
      <c r="T117" s="66">
        <f>IF(ISTEXT(IF(Registrering!$D116=$B$1,Registrering!$H116,0)),0,IF(Registrering!$D116=$B$1,Registrering!$H116,0))</f>
        <v>0</v>
      </c>
      <c r="U117" s="74" t="str">
        <f>IF(Registrering!$D116=$B$1,Registrering!$C116,"")</f>
        <v/>
      </c>
      <c r="V117" s="7">
        <f t="shared" si="25"/>
        <v>0</v>
      </c>
      <c r="X117" s="63">
        <f t="shared" si="18"/>
        <v>11</v>
      </c>
      <c r="Y117" s="64" t="str">
        <f>IF(Registrering!$D116=$B$1,Registrering!$B116,"")</f>
        <v/>
      </c>
      <c r="Z117" s="65" t="str">
        <f>IF(Registrering!$D116=$B$1,Registrering!$C116,"")</f>
        <v/>
      </c>
      <c r="AA117" s="65" t="str">
        <f>IF(Registrering!$D116=$B$1,Registrering!$D116,"")</f>
        <v/>
      </c>
      <c r="AB117" s="66">
        <f>IF(ISTEXT(IF(Registrering!$D116=$B$1,Registrering!$E116,0)),0,IF(Registrering!$D116=$B$1,Registrering!$E116,0))</f>
        <v>0</v>
      </c>
      <c r="AC117" s="66" t="str">
        <f>IF(IF(Registrering!$D116=$B$1,Registrering!$F116,"")=0,"",IF(Registrering!$D116=$B$1,Registrering!$F116,""))</f>
        <v/>
      </c>
      <c r="AD117" s="66">
        <f>IF(ISTEXT(IF(Registrering!$D116=$B$1,Registrering!$G116,0)),0,IF(Registrering!$D116=$B$1,Registrering!$G116,0))</f>
        <v>0</v>
      </c>
      <c r="AE117" s="66">
        <f>IF(ISTEXT(IF(Registrering!$D116=$B$1,Registrering!$H116,0)),0,IF(Registrering!$D116=$B$1,Registrering!$H116,0))</f>
        <v>0</v>
      </c>
      <c r="AF117" s="74" t="str">
        <f>IF(Registrering!$D116=$B$1,Registrering!$C116,"")</f>
        <v/>
      </c>
      <c r="AG117" s="7">
        <f t="shared" si="26"/>
        <v>0</v>
      </c>
      <c r="AJ117" s="63">
        <f t="shared" si="19"/>
        <v>11</v>
      </c>
      <c r="AK117" s="64" t="str">
        <f>IF(Registrering!$D116=$B$1,Registrering!$B116,"")</f>
        <v/>
      </c>
      <c r="AL117" s="65" t="str">
        <f>IF(Registrering!$D116=$B$1,Registrering!$C116,"")</f>
        <v/>
      </c>
      <c r="AM117" s="65" t="str">
        <f>IF(Registrering!$D116=$B$1,Registrering!$D116,"")</f>
        <v/>
      </c>
      <c r="AN117" s="66">
        <f>IF(ISTEXT(IF(Registrering!$D116=$B$1,Registrering!$E116,0)),0,IF(Registrering!$D116=$B$1,Registrering!$E116,0))</f>
        <v>0</v>
      </c>
      <c r="AO117" s="66" t="str">
        <f>IF(IF(Registrering!$D116=$B$1,Registrering!$F116,"")=0,"",IF(Registrering!$D116=$B$1,Registrering!$F116,""))</f>
        <v/>
      </c>
      <c r="AP117" s="66">
        <f>IF(ISTEXT(IF(Registrering!$D116=$B$1,Registrering!$G116,0)),0,IF(Registrering!$D116=$B$1,Registrering!$G116,0))</f>
        <v>0</v>
      </c>
      <c r="AQ117" s="66">
        <f>IF(ISTEXT(IF(Registrering!$D116=$B$1,Registrering!$H116,0)),0,IF(Registrering!$D116=$B$1,Registrering!$H116,0))</f>
        <v>0</v>
      </c>
      <c r="AR117" s="74" t="str">
        <f>IF(Registrering!$D116=$B$1,Registrering!$C116,"")</f>
        <v/>
      </c>
      <c r="AS117" s="7">
        <f t="shared" si="27"/>
        <v>0</v>
      </c>
    </row>
    <row r="118" spans="2:45" hidden="1" x14ac:dyDescent="0.25">
      <c r="B118" s="63">
        <f t="shared" si="16"/>
        <v>11</v>
      </c>
      <c r="C118" s="64" t="str">
        <f>IF(Registrering!$D117=$B$1,Registrering!$B117,"")</f>
        <v/>
      </c>
      <c r="D118" s="65" t="str">
        <f>IF(Registrering!$D117=$B$1,Registrering!$C117,"")</f>
        <v/>
      </c>
      <c r="E118" s="65" t="str">
        <f>IF(Registrering!$D117=$B$1,Registrering!$D117,"")</f>
        <v/>
      </c>
      <c r="F118" s="66">
        <f>IF(ISTEXT(IF(Registrering!$D117=$B$1,Registrering!$E117,0)),0,IF(Registrering!$D117=$B$1,Registrering!$E117,0))</f>
        <v>0</v>
      </c>
      <c r="G118" s="66" t="str">
        <f>IF(IF(Registrering!$D117=$B$1,Registrering!$F117,"")=0,"",IF(Registrering!$D117=$B$1,Registrering!$F117,""))</f>
        <v/>
      </c>
      <c r="H118" s="66">
        <f>IF(ISTEXT(IF(Registrering!$D117=$B$1,Registrering!$G117,0)),0,IF(Registrering!$D117=$B$1,Registrering!$G117,0))</f>
        <v>0</v>
      </c>
      <c r="I118" s="66">
        <f>IF(ISTEXT(IF(Registrering!$D117=$B$1,Registrering!$H117,0)),0,IF(Registrering!$D117=$B$1,Registrering!$H117,0))</f>
        <v>0</v>
      </c>
      <c r="J118" s="74" t="str">
        <f>IF(Registrering!$D117=$B$1,Registrering!$C117,"")</f>
        <v/>
      </c>
      <c r="K118" s="7">
        <f t="shared" si="24"/>
        <v>0</v>
      </c>
      <c r="M118" s="63">
        <f t="shared" si="17"/>
        <v>11</v>
      </c>
      <c r="N118" s="64" t="str">
        <f>IF(Registrering!$D117=$B$1,Registrering!$B117,"")</f>
        <v/>
      </c>
      <c r="O118" s="65" t="str">
        <f>IF(Registrering!$D117=$B$1,Registrering!$C117,"")</f>
        <v/>
      </c>
      <c r="P118" s="65" t="str">
        <f>IF(Registrering!$D117=$B$1,Registrering!$D117,"")</f>
        <v/>
      </c>
      <c r="Q118" s="66">
        <f>IF(ISTEXT(IF(Registrering!$D117=$B$1,Registrering!$E117,0)),0,IF(Registrering!$D117=$B$1,Registrering!$E117,0))</f>
        <v>0</v>
      </c>
      <c r="R118" s="66" t="str">
        <f>IF(IF(Registrering!$D117=$B$1,Registrering!$F117,"")=0,"",IF(Registrering!$D117=$B$1,Registrering!$F117,""))</f>
        <v/>
      </c>
      <c r="S118" s="66">
        <f>IF(ISTEXT(IF(Registrering!$D117=$B$1,Registrering!$G117,0)),0,IF(Registrering!$D117=$B$1,Registrering!$G117,0))</f>
        <v>0</v>
      </c>
      <c r="T118" s="66">
        <f>IF(ISTEXT(IF(Registrering!$D117=$B$1,Registrering!$H117,0)),0,IF(Registrering!$D117=$B$1,Registrering!$H117,0))</f>
        <v>0</v>
      </c>
      <c r="U118" s="74" t="str">
        <f>IF(Registrering!$D117=$B$1,Registrering!$C117,"")</f>
        <v/>
      </c>
      <c r="V118" s="7">
        <f t="shared" si="25"/>
        <v>0</v>
      </c>
      <c r="X118" s="63">
        <f t="shared" si="18"/>
        <v>11</v>
      </c>
      <c r="Y118" s="64" t="str">
        <f>IF(Registrering!$D117=$B$1,Registrering!$B117,"")</f>
        <v/>
      </c>
      <c r="Z118" s="65" t="str">
        <f>IF(Registrering!$D117=$B$1,Registrering!$C117,"")</f>
        <v/>
      </c>
      <c r="AA118" s="65" t="str">
        <f>IF(Registrering!$D117=$B$1,Registrering!$D117,"")</f>
        <v/>
      </c>
      <c r="AB118" s="66">
        <f>IF(ISTEXT(IF(Registrering!$D117=$B$1,Registrering!$E117,0)),0,IF(Registrering!$D117=$B$1,Registrering!$E117,0))</f>
        <v>0</v>
      </c>
      <c r="AC118" s="66" t="str">
        <f>IF(IF(Registrering!$D117=$B$1,Registrering!$F117,"")=0,"",IF(Registrering!$D117=$B$1,Registrering!$F117,""))</f>
        <v/>
      </c>
      <c r="AD118" s="66">
        <f>IF(ISTEXT(IF(Registrering!$D117=$B$1,Registrering!$G117,0)),0,IF(Registrering!$D117=$B$1,Registrering!$G117,0))</f>
        <v>0</v>
      </c>
      <c r="AE118" s="66">
        <f>IF(ISTEXT(IF(Registrering!$D117=$B$1,Registrering!$H117,0)),0,IF(Registrering!$D117=$B$1,Registrering!$H117,0))</f>
        <v>0</v>
      </c>
      <c r="AF118" s="74" t="str">
        <f>IF(Registrering!$D117=$B$1,Registrering!$C117,"")</f>
        <v/>
      </c>
      <c r="AG118" s="7">
        <f t="shared" si="26"/>
        <v>0</v>
      </c>
      <c r="AJ118" s="63">
        <f t="shared" si="19"/>
        <v>11</v>
      </c>
      <c r="AK118" s="64" t="str">
        <f>IF(Registrering!$D117=$B$1,Registrering!$B117,"")</f>
        <v/>
      </c>
      <c r="AL118" s="65" t="str">
        <f>IF(Registrering!$D117=$B$1,Registrering!$C117,"")</f>
        <v/>
      </c>
      <c r="AM118" s="65" t="str">
        <f>IF(Registrering!$D117=$B$1,Registrering!$D117,"")</f>
        <v/>
      </c>
      <c r="AN118" s="66">
        <f>IF(ISTEXT(IF(Registrering!$D117=$B$1,Registrering!$E117,0)),0,IF(Registrering!$D117=$B$1,Registrering!$E117,0))</f>
        <v>0</v>
      </c>
      <c r="AO118" s="66" t="str">
        <f>IF(IF(Registrering!$D117=$B$1,Registrering!$F117,"")=0,"",IF(Registrering!$D117=$B$1,Registrering!$F117,""))</f>
        <v/>
      </c>
      <c r="AP118" s="66">
        <f>IF(ISTEXT(IF(Registrering!$D117=$B$1,Registrering!$G117,0)),0,IF(Registrering!$D117=$B$1,Registrering!$G117,0))</f>
        <v>0</v>
      </c>
      <c r="AQ118" s="66">
        <f>IF(ISTEXT(IF(Registrering!$D117=$B$1,Registrering!$H117,0)),0,IF(Registrering!$D117=$B$1,Registrering!$H117,0))</f>
        <v>0</v>
      </c>
      <c r="AR118" s="74" t="str">
        <f>IF(Registrering!$D117=$B$1,Registrering!$C117,"")</f>
        <v/>
      </c>
      <c r="AS118" s="7">
        <f t="shared" si="27"/>
        <v>0</v>
      </c>
    </row>
    <row r="119" spans="2:45" hidden="1" x14ac:dyDescent="0.25">
      <c r="B119" s="63">
        <f t="shared" si="16"/>
        <v>11</v>
      </c>
      <c r="C119" s="64" t="str">
        <f>IF(Registrering!$D118=$B$1,Registrering!$B118,"")</f>
        <v/>
      </c>
      <c r="D119" s="65" t="str">
        <f>IF(Registrering!$D118=$B$1,Registrering!$C118,"")</f>
        <v/>
      </c>
      <c r="E119" s="65" t="str">
        <f>IF(Registrering!$D118=$B$1,Registrering!$D118,"")</f>
        <v/>
      </c>
      <c r="F119" s="66">
        <f>IF(ISTEXT(IF(Registrering!$D118=$B$1,Registrering!$E118,0)),0,IF(Registrering!$D118=$B$1,Registrering!$E118,0))</f>
        <v>0</v>
      </c>
      <c r="G119" s="66" t="str">
        <f>IF(IF(Registrering!$D118=$B$1,Registrering!$F118,"")=0,"",IF(Registrering!$D118=$B$1,Registrering!$F118,""))</f>
        <v/>
      </c>
      <c r="H119" s="66">
        <f>IF(ISTEXT(IF(Registrering!$D118=$B$1,Registrering!$G118,0)),0,IF(Registrering!$D118=$B$1,Registrering!$G118,0))</f>
        <v>0</v>
      </c>
      <c r="I119" s="66">
        <f>IF(ISTEXT(IF(Registrering!$D118=$B$1,Registrering!$H118,0)),0,IF(Registrering!$D118=$B$1,Registrering!$H118,0))</f>
        <v>0</v>
      </c>
      <c r="J119" s="74" t="str">
        <f>IF(Registrering!$D118=$B$1,Registrering!$C118,"")</f>
        <v/>
      </c>
      <c r="K119" s="7">
        <f t="shared" si="24"/>
        <v>0</v>
      </c>
      <c r="M119" s="63">
        <f t="shared" si="17"/>
        <v>11</v>
      </c>
      <c r="N119" s="64" t="str">
        <f>IF(Registrering!$D118=$B$1,Registrering!$B118,"")</f>
        <v/>
      </c>
      <c r="O119" s="65" t="str">
        <f>IF(Registrering!$D118=$B$1,Registrering!$C118,"")</f>
        <v/>
      </c>
      <c r="P119" s="65" t="str">
        <f>IF(Registrering!$D118=$B$1,Registrering!$D118,"")</f>
        <v/>
      </c>
      <c r="Q119" s="66">
        <f>IF(ISTEXT(IF(Registrering!$D118=$B$1,Registrering!$E118,0)),0,IF(Registrering!$D118=$B$1,Registrering!$E118,0))</f>
        <v>0</v>
      </c>
      <c r="R119" s="66" t="str">
        <f>IF(IF(Registrering!$D118=$B$1,Registrering!$F118,"")=0,"",IF(Registrering!$D118=$B$1,Registrering!$F118,""))</f>
        <v/>
      </c>
      <c r="S119" s="66">
        <f>IF(ISTEXT(IF(Registrering!$D118=$B$1,Registrering!$G118,0)),0,IF(Registrering!$D118=$B$1,Registrering!$G118,0))</f>
        <v>0</v>
      </c>
      <c r="T119" s="66">
        <f>IF(ISTEXT(IF(Registrering!$D118=$B$1,Registrering!$H118,0)),0,IF(Registrering!$D118=$B$1,Registrering!$H118,0))</f>
        <v>0</v>
      </c>
      <c r="U119" s="74" t="str">
        <f>IF(Registrering!$D118=$B$1,Registrering!$C118,"")</f>
        <v/>
      </c>
      <c r="V119" s="7">
        <f t="shared" si="25"/>
        <v>0</v>
      </c>
      <c r="X119" s="63">
        <f t="shared" si="18"/>
        <v>11</v>
      </c>
      <c r="Y119" s="64" t="str">
        <f>IF(Registrering!$D118=$B$1,Registrering!$B118,"")</f>
        <v/>
      </c>
      <c r="Z119" s="65" t="str">
        <f>IF(Registrering!$D118=$B$1,Registrering!$C118,"")</f>
        <v/>
      </c>
      <c r="AA119" s="65" t="str">
        <f>IF(Registrering!$D118=$B$1,Registrering!$D118,"")</f>
        <v/>
      </c>
      <c r="AB119" s="66">
        <f>IF(ISTEXT(IF(Registrering!$D118=$B$1,Registrering!$E118,0)),0,IF(Registrering!$D118=$B$1,Registrering!$E118,0))</f>
        <v>0</v>
      </c>
      <c r="AC119" s="66" t="str">
        <f>IF(IF(Registrering!$D118=$B$1,Registrering!$F118,"")=0,"",IF(Registrering!$D118=$B$1,Registrering!$F118,""))</f>
        <v/>
      </c>
      <c r="AD119" s="66">
        <f>IF(ISTEXT(IF(Registrering!$D118=$B$1,Registrering!$G118,0)),0,IF(Registrering!$D118=$B$1,Registrering!$G118,0))</f>
        <v>0</v>
      </c>
      <c r="AE119" s="66">
        <f>IF(ISTEXT(IF(Registrering!$D118=$B$1,Registrering!$H118,0)),0,IF(Registrering!$D118=$B$1,Registrering!$H118,0))</f>
        <v>0</v>
      </c>
      <c r="AF119" s="74" t="str">
        <f>IF(Registrering!$D118=$B$1,Registrering!$C118,"")</f>
        <v/>
      </c>
      <c r="AG119" s="7">
        <f t="shared" si="26"/>
        <v>0</v>
      </c>
      <c r="AJ119" s="63">
        <f t="shared" si="19"/>
        <v>11</v>
      </c>
      <c r="AK119" s="64" t="str">
        <f>IF(Registrering!$D118=$B$1,Registrering!$B118,"")</f>
        <v/>
      </c>
      <c r="AL119" s="65" t="str">
        <f>IF(Registrering!$D118=$B$1,Registrering!$C118,"")</f>
        <v/>
      </c>
      <c r="AM119" s="65" t="str">
        <f>IF(Registrering!$D118=$B$1,Registrering!$D118,"")</f>
        <v/>
      </c>
      <c r="AN119" s="66">
        <f>IF(ISTEXT(IF(Registrering!$D118=$B$1,Registrering!$E118,0)),0,IF(Registrering!$D118=$B$1,Registrering!$E118,0))</f>
        <v>0</v>
      </c>
      <c r="AO119" s="66" t="str">
        <f>IF(IF(Registrering!$D118=$B$1,Registrering!$F118,"")=0,"",IF(Registrering!$D118=$B$1,Registrering!$F118,""))</f>
        <v/>
      </c>
      <c r="AP119" s="66">
        <f>IF(ISTEXT(IF(Registrering!$D118=$B$1,Registrering!$G118,0)),0,IF(Registrering!$D118=$B$1,Registrering!$G118,0))</f>
        <v>0</v>
      </c>
      <c r="AQ119" s="66">
        <f>IF(ISTEXT(IF(Registrering!$D118=$B$1,Registrering!$H118,0)),0,IF(Registrering!$D118=$B$1,Registrering!$H118,0))</f>
        <v>0</v>
      </c>
      <c r="AR119" s="74" t="str">
        <f>IF(Registrering!$D118=$B$1,Registrering!$C118,"")</f>
        <v/>
      </c>
      <c r="AS119" s="7">
        <f t="shared" si="27"/>
        <v>0</v>
      </c>
    </row>
    <row r="120" spans="2:45" hidden="1" x14ac:dyDescent="0.25">
      <c r="B120" s="63">
        <f t="shared" si="16"/>
        <v>11</v>
      </c>
      <c r="C120" s="64" t="str">
        <f>IF(Registrering!$D119=$B$1,Registrering!$B119,"")</f>
        <v/>
      </c>
      <c r="D120" s="65" t="str">
        <f>IF(Registrering!$D119=$B$1,Registrering!$C119,"")</f>
        <v/>
      </c>
      <c r="E120" s="65" t="str">
        <f>IF(Registrering!$D119=$B$1,Registrering!$D119,"")</f>
        <v/>
      </c>
      <c r="F120" s="66">
        <f>IF(ISTEXT(IF(Registrering!$D119=$B$1,Registrering!$E119,0)),0,IF(Registrering!$D119=$B$1,Registrering!$E119,0))</f>
        <v>0</v>
      </c>
      <c r="G120" s="66" t="str">
        <f>IF(IF(Registrering!$D119=$B$1,Registrering!$F119,"")=0,"",IF(Registrering!$D119=$B$1,Registrering!$F119,""))</f>
        <v/>
      </c>
      <c r="H120" s="66">
        <f>IF(ISTEXT(IF(Registrering!$D119=$B$1,Registrering!$G119,0)),0,IF(Registrering!$D119=$B$1,Registrering!$G119,0))</f>
        <v>0</v>
      </c>
      <c r="I120" s="66">
        <f>IF(ISTEXT(IF(Registrering!$D119=$B$1,Registrering!$H119,0)),0,IF(Registrering!$D119=$B$1,Registrering!$H119,0))</f>
        <v>0</v>
      </c>
      <c r="J120" s="74" t="str">
        <f>IF(Registrering!$D119=$B$1,Registrering!$C119,"")</f>
        <v/>
      </c>
      <c r="K120" s="7">
        <f t="shared" si="24"/>
        <v>0</v>
      </c>
      <c r="M120" s="63">
        <f t="shared" si="17"/>
        <v>11</v>
      </c>
      <c r="N120" s="64" t="str">
        <f>IF(Registrering!$D119=$B$1,Registrering!$B119,"")</f>
        <v/>
      </c>
      <c r="O120" s="65" t="str">
        <f>IF(Registrering!$D119=$B$1,Registrering!$C119,"")</f>
        <v/>
      </c>
      <c r="P120" s="65" t="str">
        <f>IF(Registrering!$D119=$B$1,Registrering!$D119,"")</f>
        <v/>
      </c>
      <c r="Q120" s="66">
        <f>IF(ISTEXT(IF(Registrering!$D119=$B$1,Registrering!$E119,0)),0,IF(Registrering!$D119=$B$1,Registrering!$E119,0))</f>
        <v>0</v>
      </c>
      <c r="R120" s="66" t="str">
        <f>IF(IF(Registrering!$D119=$B$1,Registrering!$F119,"")=0,"",IF(Registrering!$D119=$B$1,Registrering!$F119,""))</f>
        <v/>
      </c>
      <c r="S120" s="66">
        <f>IF(ISTEXT(IF(Registrering!$D119=$B$1,Registrering!$G119,0)),0,IF(Registrering!$D119=$B$1,Registrering!$G119,0))</f>
        <v>0</v>
      </c>
      <c r="T120" s="66">
        <f>IF(ISTEXT(IF(Registrering!$D119=$B$1,Registrering!$H119,0)),0,IF(Registrering!$D119=$B$1,Registrering!$H119,0))</f>
        <v>0</v>
      </c>
      <c r="U120" s="74" t="str">
        <f>IF(Registrering!$D119=$B$1,Registrering!$C119,"")</f>
        <v/>
      </c>
      <c r="V120" s="7">
        <f t="shared" si="25"/>
        <v>0</v>
      </c>
      <c r="X120" s="63">
        <f t="shared" si="18"/>
        <v>11</v>
      </c>
      <c r="Y120" s="64" t="str">
        <f>IF(Registrering!$D119=$B$1,Registrering!$B119,"")</f>
        <v/>
      </c>
      <c r="Z120" s="65" t="str">
        <f>IF(Registrering!$D119=$B$1,Registrering!$C119,"")</f>
        <v/>
      </c>
      <c r="AA120" s="65" t="str">
        <f>IF(Registrering!$D119=$B$1,Registrering!$D119,"")</f>
        <v/>
      </c>
      <c r="AB120" s="66">
        <f>IF(ISTEXT(IF(Registrering!$D119=$B$1,Registrering!$E119,0)),0,IF(Registrering!$D119=$B$1,Registrering!$E119,0))</f>
        <v>0</v>
      </c>
      <c r="AC120" s="66" t="str">
        <f>IF(IF(Registrering!$D119=$B$1,Registrering!$F119,"")=0,"",IF(Registrering!$D119=$B$1,Registrering!$F119,""))</f>
        <v/>
      </c>
      <c r="AD120" s="66">
        <f>IF(ISTEXT(IF(Registrering!$D119=$B$1,Registrering!$G119,0)),0,IF(Registrering!$D119=$B$1,Registrering!$G119,0))</f>
        <v>0</v>
      </c>
      <c r="AE120" s="66">
        <f>IF(ISTEXT(IF(Registrering!$D119=$B$1,Registrering!$H119,0)),0,IF(Registrering!$D119=$B$1,Registrering!$H119,0))</f>
        <v>0</v>
      </c>
      <c r="AF120" s="74" t="str">
        <f>IF(Registrering!$D119=$B$1,Registrering!$C119,"")</f>
        <v/>
      </c>
      <c r="AG120" s="7">
        <f t="shared" si="26"/>
        <v>0</v>
      </c>
      <c r="AJ120" s="63">
        <f t="shared" si="19"/>
        <v>11</v>
      </c>
      <c r="AK120" s="64" t="str">
        <f>IF(Registrering!$D119=$B$1,Registrering!$B119,"")</f>
        <v/>
      </c>
      <c r="AL120" s="65" t="str">
        <f>IF(Registrering!$D119=$B$1,Registrering!$C119,"")</f>
        <v/>
      </c>
      <c r="AM120" s="65" t="str">
        <f>IF(Registrering!$D119=$B$1,Registrering!$D119,"")</f>
        <v/>
      </c>
      <c r="AN120" s="66">
        <f>IF(ISTEXT(IF(Registrering!$D119=$B$1,Registrering!$E119,0)),0,IF(Registrering!$D119=$B$1,Registrering!$E119,0))</f>
        <v>0</v>
      </c>
      <c r="AO120" s="66" t="str">
        <f>IF(IF(Registrering!$D119=$B$1,Registrering!$F119,"")=0,"",IF(Registrering!$D119=$B$1,Registrering!$F119,""))</f>
        <v/>
      </c>
      <c r="AP120" s="66">
        <f>IF(ISTEXT(IF(Registrering!$D119=$B$1,Registrering!$G119,0)),0,IF(Registrering!$D119=$B$1,Registrering!$G119,0))</f>
        <v>0</v>
      </c>
      <c r="AQ120" s="66">
        <f>IF(ISTEXT(IF(Registrering!$D119=$B$1,Registrering!$H119,0)),0,IF(Registrering!$D119=$B$1,Registrering!$H119,0))</f>
        <v>0</v>
      </c>
      <c r="AR120" s="74" t="str">
        <f>IF(Registrering!$D119=$B$1,Registrering!$C119,"")</f>
        <v/>
      </c>
      <c r="AS120" s="7">
        <f t="shared" si="27"/>
        <v>0</v>
      </c>
    </row>
    <row r="121" spans="2:45" hidden="1" x14ac:dyDescent="0.25">
      <c r="B121" s="63">
        <f t="shared" si="16"/>
        <v>11</v>
      </c>
      <c r="C121" s="64" t="str">
        <f>IF(Registrering!$D120=$B$1,Registrering!$B120,"")</f>
        <v/>
      </c>
      <c r="D121" s="65" t="str">
        <f>IF(Registrering!$D120=$B$1,Registrering!$C120,"")</f>
        <v/>
      </c>
      <c r="E121" s="65" t="str">
        <f>IF(Registrering!$D120=$B$1,Registrering!$D120,"")</f>
        <v/>
      </c>
      <c r="F121" s="66">
        <f>IF(ISTEXT(IF(Registrering!$D120=$B$1,Registrering!$E120,0)),0,IF(Registrering!$D120=$B$1,Registrering!$E120,0))</f>
        <v>0</v>
      </c>
      <c r="G121" s="66" t="str">
        <f>IF(IF(Registrering!$D120=$B$1,Registrering!$F120,"")=0,"",IF(Registrering!$D120=$B$1,Registrering!$F120,""))</f>
        <v/>
      </c>
      <c r="H121" s="66">
        <f>IF(ISTEXT(IF(Registrering!$D120=$B$1,Registrering!$G120,0)),0,IF(Registrering!$D120=$B$1,Registrering!$G120,0))</f>
        <v>0</v>
      </c>
      <c r="I121" s="66">
        <f>IF(ISTEXT(IF(Registrering!$D120=$B$1,Registrering!$H120,0)),0,IF(Registrering!$D120=$B$1,Registrering!$H120,0))</f>
        <v>0</v>
      </c>
      <c r="J121" s="74" t="str">
        <f>IF(Registrering!$D120=$B$1,Registrering!$C120,"")</f>
        <v/>
      </c>
      <c r="K121" s="7">
        <f t="shared" si="24"/>
        <v>0</v>
      </c>
      <c r="M121" s="63">
        <f t="shared" si="17"/>
        <v>11</v>
      </c>
      <c r="N121" s="64" t="str">
        <f>IF(Registrering!$D120=$B$1,Registrering!$B120,"")</f>
        <v/>
      </c>
      <c r="O121" s="65" t="str">
        <f>IF(Registrering!$D120=$B$1,Registrering!$C120,"")</f>
        <v/>
      </c>
      <c r="P121" s="65" t="str">
        <f>IF(Registrering!$D120=$B$1,Registrering!$D120,"")</f>
        <v/>
      </c>
      <c r="Q121" s="66">
        <f>IF(ISTEXT(IF(Registrering!$D120=$B$1,Registrering!$E120,0)),0,IF(Registrering!$D120=$B$1,Registrering!$E120,0))</f>
        <v>0</v>
      </c>
      <c r="R121" s="66" t="str">
        <f>IF(IF(Registrering!$D120=$B$1,Registrering!$F120,"")=0,"",IF(Registrering!$D120=$B$1,Registrering!$F120,""))</f>
        <v/>
      </c>
      <c r="S121" s="66">
        <f>IF(ISTEXT(IF(Registrering!$D120=$B$1,Registrering!$G120,0)),0,IF(Registrering!$D120=$B$1,Registrering!$G120,0))</f>
        <v>0</v>
      </c>
      <c r="T121" s="66">
        <f>IF(ISTEXT(IF(Registrering!$D120=$B$1,Registrering!$H120,0)),0,IF(Registrering!$D120=$B$1,Registrering!$H120,0))</f>
        <v>0</v>
      </c>
      <c r="U121" s="74" t="str">
        <f>IF(Registrering!$D120=$B$1,Registrering!$C120,"")</f>
        <v/>
      </c>
      <c r="V121" s="7">
        <f t="shared" si="25"/>
        <v>0</v>
      </c>
      <c r="X121" s="63">
        <f t="shared" si="18"/>
        <v>11</v>
      </c>
      <c r="Y121" s="64" t="str">
        <f>IF(Registrering!$D120=$B$1,Registrering!$B120,"")</f>
        <v/>
      </c>
      <c r="Z121" s="65" t="str">
        <f>IF(Registrering!$D120=$B$1,Registrering!$C120,"")</f>
        <v/>
      </c>
      <c r="AA121" s="65" t="str">
        <f>IF(Registrering!$D120=$B$1,Registrering!$D120,"")</f>
        <v/>
      </c>
      <c r="AB121" s="66">
        <f>IF(ISTEXT(IF(Registrering!$D120=$B$1,Registrering!$E120,0)),0,IF(Registrering!$D120=$B$1,Registrering!$E120,0))</f>
        <v>0</v>
      </c>
      <c r="AC121" s="66" t="str">
        <f>IF(IF(Registrering!$D120=$B$1,Registrering!$F120,"")=0,"",IF(Registrering!$D120=$B$1,Registrering!$F120,""))</f>
        <v/>
      </c>
      <c r="AD121" s="66">
        <f>IF(ISTEXT(IF(Registrering!$D120=$B$1,Registrering!$G120,0)),0,IF(Registrering!$D120=$B$1,Registrering!$G120,0))</f>
        <v>0</v>
      </c>
      <c r="AE121" s="66">
        <f>IF(ISTEXT(IF(Registrering!$D120=$B$1,Registrering!$H120,0)),0,IF(Registrering!$D120=$B$1,Registrering!$H120,0))</f>
        <v>0</v>
      </c>
      <c r="AF121" s="74" t="str">
        <f>IF(Registrering!$D120=$B$1,Registrering!$C120,"")</f>
        <v/>
      </c>
      <c r="AG121" s="7">
        <f t="shared" si="26"/>
        <v>0</v>
      </c>
      <c r="AJ121" s="63">
        <f t="shared" si="19"/>
        <v>11</v>
      </c>
      <c r="AK121" s="64" t="str">
        <f>IF(Registrering!$D120=$B$1,Registrering!$B120,"")</f>
        <v/>
      </c>
      <c r="AL121" s="65" t="str">
        <f>IF(Registrering!$D120=$B$1,Registrering!$C120,"")</f>
        <v/>
      </c>
      <c r="AM121" s="65" t="str">
        <f>IF(Registrering!$D120=$B$1,Registrering!$D120,"")</f>
        <v/>
      </c>
      <c r="AN121" s="66">
        <f>IF(ISTEXT(IF(Registrering!$D120=$B$1,Registrering!$E120,0)),0,IF(Registrering!$D120=$B$1,Registrering!$E120,0))</f>
        <v>0</v>
      </c>
      <c r="AO121" s="66" t="str">
        <f>IF(IF(Registrering!$D120=$B$1,Registrering!$F120,"")=0,"",IF(Registrering!$D120=$B$1,Registrering!$F120,""))</f>
        <v/>
      </c>
      <c r="AP121" s="66">
        <f>IF(ISTEXT(IF(Registrering!$D120=$B$1,Registrering!$G120,0)),0,IF(Registrering!$D120=$B$1,Registrering!$G120,0))</f>
        <v>0</v>
      </c>
      <c r="AQ121" s="66">
        <f>IF(ISTEXT(IF(Registrering!$D120=$B$1,Registrering!$H120,0)),0,IF(Registrering!$D120=$B$1,Registrering!$H120,0))</f>
        <v>0</v>
      </c>
      <c r="AR121" s="74" t="str">
        <f>IF(Registrering!$D120=$B$1,Registrering!$C120,"")</f>
        <v/>
      </c>
      <c r="AS121" s="7">
        <f t="shared" si="27"/>
        <v>0</v>
      </c>
    </row>
    <row r="122" spans="2:45" hidden="1" x14ac:dyDescent="0.25">
      <c r="B122" s="63">
        <f t="shared" si="16"/>
        <v>11</v>
      </c>
      <c r="C122" s="64" t="str">
        <f>IF(Registrering!$D121=$B$1,Registrering!$B121,"")</f>
        <v/>
      </c>
      <c r="D122" s="65" t="str">
        <f>IF(Registrering!$D121=$B$1,Registrering!$C121,"")</f>
        <v/>
      </c>
      <c r="E122" s="65" t="str">
        <f>IF(Registrering!$D121=$B$1,Registrering!$D121,"")</f>
        <v/>
      </c>
      <c r="F122" s="66">
        <f>IF(ISTEXT(IF(Registrering!$D121=$B$1,Registrering!$E121,0)),0,IF(Registrering!$D121=$B$1,Registrering!$E121,0))</f>
        <v>0</v>
      </c>
      <c r="G122" s="66" t="str">
        <f>IF(IF(Registrering!$D121=$B$1,Registrering!$F121,"")=0,"",IF(Registrering!$D121=$B$1,Registrering!$F121,""))</f>
        <v/>
      </c>
      <c r="H122" s="66">
        <f>IF(ISTEXT(IF(Registrering!$D121=$B$1,Registrering!$G121,0)),0,IF(Registrering!$D121=$B$1,Registrering!$G121,0))</f>
        <v>0</v>
      </c>
      <c r="I122" s="66">
        <f>IF(ISTEXT(IF(Registrering!$D121=$B$1,Registrering!$H121,0)),0,IF(Registrering!$D121=$B$1,Registrering!$H121,0))</f>
        <v>0</v>
      </c>
      <c r="J122" s="74" t="str">
        <f>IF(Registrering!$D121=$B$1,Registrering!$C121,"")</f>
        <v/>
      </c>
      <c r="K122" s="7">
        <f t="shared" si="24"/>
        <v>0</v>
      </c>
      <c r="M122" s="63">
        <f t="shared" si="17"/>
        <v>11</v>
      </c>
      <c r="N122" s="64" t="str">
        <f>IF(Registrering!$D121=$B$1,Registrering!$B121,"")</f>
        <v/>
      </c>
      <c r="O122" s="65" t="str">
        <f>IF(Registrering!$D121=$B$1,Registrering!$C121,"")</f>
        <v/>
      </c>
      <c r="P122" s="65" t="str">
        <f>IF(Registrering!$D121=$B$1,Registrering!$D121,"")</f>
        <v/>
      </c>
      <c r="Q122" s="66">
        <f>IF(ISTEXT(IF(Registrering!$D121=$B$1,Registrering!$E121,0)),0,IF(Registrering!$D121=$B$1,Registrering!$E121,0))</f>
        <v>0</v>
      </c>
      <c r="R122" s="66" t="str">
        <f>IF(IF(Registrering!$D121=$B$1,Registrering!$F121,"")=0,"",IF(Registrering!$D121=$B$1,Registrering!$F121,""))</f>
        <v/>
      </c>
      <c r="S122" s="66">
        <f>IF(ISTEXT(IF(Registrering!$D121=$B$1,Registrering!$G121,0)),0,IF(Registrering!$D121=$B$1,Registrering!$G121,0))</f>
        <v>0</v>
      </c>
      <c r="T122" s="66">
        <f>IF(ISTEXT(IF(Registrering!$D121=$B$1,Registrering!$H121,0)),0,IF(Registrering!$D121=$B$1,Registrering!$H121,0))</f>
        <v>0</v>
      </c>
      <c r="U122" s="74" t="str">
        <f>IF(Registrering!$D121=$B$1,Registrering!$C121,"")</f>
        <v/>
      </c>
      <c r="V122" s="7">
        <f t="shared" si="25"/>
        <v>0</v>
      </c>
      <c r="X122" s="63">
        <f t="shared" si="18"/>
        <v>11</v>
      </c>
      <c r="Y122" s="64" t="str">
        <f>IF(Registrering!$D121=$B$1,Registrering!$B121,"")</f>
        <v/>
      </c>
      <c r="Z122" s="65" t="str">
        <f>IF(Registrering!$D121=$B$1,Registrering!$C121,"")</f>
        <v/>
      </c>
      <c r="AA122" s="65" t="str">
        <f>IF(Registrering!$D121=$B$1,Registrering!$D121,"")</f>
        <v/>
      </c>
      <c r="AB122" s="66">
        <f>IF(ISTEXT(IF(Registrering!$D121=$B$1,Registrering!$E121,0)),0,IF(Registrering!$D121=$B$1,Registrering!$E121,0))</f>
        <v>0</v>
      </c>
      <c r="AC122" s="66" t="str">
        <f>IF(IF(Registrering!$D121=$B$1,Registrering!$F121,"")=0,"",IF(Registrering!$D121=$B$1,Registrering!$F121,""))</f>
        <v/>
      </c>
      <c r="AD122" s="66">
        <f>IF(ISTEXT(IF(Registrering!$D121=$B$1,Registrering!$G121,0)),0,IF(Registrering!$D121=$B$1,Registrering!$G121,0))</f>
        <v>0</v>
      </c>
      <c r="AE122" s="66">
        <f>IF(ISTEXT(IF(Registrering!$D121=$B$1,Registrering!$H121,0)),0,IF(Registrering!$D121=$B$1,Registrering!$H121,0))</f>
        <v>0</v>
      </c>
      <c r="AF122" s="74" t="str">
        <f>IF(Registrering!$D121=$B$1,Registrering!$C121,"")</f>
        <v/>
      </c>
      <c r="AG122" s="7">
        <f t="shared" si="26"/>
        <v>0</v>
      </c>
      <c r="AJ122" s="63">
        <f t="shared" si="19"/>
        <v>11</v>
      </c>
      <c r="AK122" s="64" t="str">
        <f>IF(Registrering!$D121=$B$1,Registrering!$B121,"")</f>
        <v/>
      </c>
      <c r="AL122" s="65" t="str">
        <f>IF(Registrering!$D121=$B$1,Registrering!$C121,"")</f>
        <v/>
      </c>
      <c r="AM122" s="65" t="str">
        <f>IF(Registrering!$D121=$B$1,Registrering!$D121,"")</f>
        <v/>
      </c>
      <c r="AN122" s="66">
        <f>IF(ISTEXT(IF(Registrering!$D121=$B$1,Registrering!$E121,0)),0,IF(Registrering!$D121=$B$1,Registrering!$E121,0))</f>
        <v>0</v>
      </c>
      <c r="AO122" s="66" t="str">
        <f>IF(IF(Registrering!$D121=$B$1,Registrering!$F121,"")=0,"",IF(Registrering!$D121=$B$1,Registrering!$F121,""))</f>
        <v/>
      </c>
      <c r="AP122" s="66">
        <f>IF(ISTEXT(IF(Registrering!$D121=$B$1,Registrering!$G121,0)),0,IF(Registrering!$D121=$B$1,Registrering!$G121,0))</f>
        <v>0</v>
      </c>
      <c r="AQ122" s="66">
        <f>IF(ISTEXT(IF(Registrering!$D121=$B$1,Registrering!$H121,0)),0,IF(Registrering!$D121=$B$1,Registrering!$H121,0))</f>
        <v>0</v>
      </c>
      <c r="AR122" s="74" t="str">
        <f>IF(Registrering!$D121=$B$1,Registrering!$C121,"")</f>
        <v/>
      </c>
      <c r="AS122" s="7">
        <f t="shared" si="27"/>
        <v>0</v>
      </c>
    </row>
    <row r="123" spans="2:45" hidden="1" x14ac:dyDescent="0.25">
      <c r="B123" s="63">
        <f t="shared" si="16"/>
        <v>11</v>
      </c>
      <c r="C123" s="64" t="str">
        <f>IF(Registrering!$D122=$B$1,Registrering!$B122,"")</f>
        <v/>
      </c>
      <c r="D123" s="65" t="str">
        <f>IF(Registrering!$D122=$B$1,Registrering!$C122,"")</f>
        <v/>
      </c>
      <c r="E123" s="65" t="str">
        <f>IF(Registrering!$D122=$B$1,Registrering!$D122,"")</f>
        <v/>
      </c>
      <c r="F123" s="66">
        <f>IF(ISTEXT(IF(Registrering!$D122=$B$1,Registrering!$E122,0)),0,IF(Registrering!$D122=$B$1,Registrering!$E122,0))</f>
        <v>0</v>
      </c>
      <c r="G123" s="66" t="str">
        <f>IF(IF(Registrering!$D122=$B$1,Registrering!$F122,"")=0,"",IF(Registrering!$D122=$B$1,Registrering!$F122,""))</f>
        <v/>
      </c>
      <c r="H123" s="66">
        <f>IF(ISTEXT(IF(Registrering!$D122=$B$1,Registrering!$G122,0)),0,IF(Registrering!$D122=$B$1,Registrering!$G122,0))</f>
        <v>0</v>
      </c>
      <c r="I123" s="66">
        <f>IF(ISTEXT(IF(Registrering!$D122=$B$1,Registrering!$H122,0)),0,IF(Registrering!$D122=$B$1,Registrering!$H122,0))</f>
        <v>0</v>
      </c>
      <c r="J123" s="74" t="str">
        <f>IF(Registrering!$D122=$B$1,Registrering!$C122,"")</f>
        <v/>
      </c>
      <c r="K123" s="7">
        <f t="shared" si="24"/>
        <v>0</v>
      </c>
      <c r="M123" s="63">
        <f t="shared" si="17"/>
        <v>11</v>
      </c>
      <c r="N123" s="64" t="str">
        <f>IF(Registrering!$D122=$B$1,Registrering!$B122,"")</f>
        <v/>
      </c>
      <c r="O123" s="65" t="str">
        <f>IF(Registrering!$D122=$B$1,Registrering!$C122,"")</f>
        <v/>
      </c>
      <c r="P123" s="65" t="str">
        <f>IF(Registrering!$D122=$B$1,Registrering!$D122,"")</f>
        <v/>
      </c>
      <c r="Q123" s="66">
        <f>IF(ISTEXT(IF(Registrering!$D122=$B$1,Registrering!$E122,0)),0,IF(Registrering!$D122=$B$1,Registrering!$E122,0))</f>
        <v>0</v>
      </c>
      <c r="R123" s="66" t="str">
        <f>IF(IF(Registrering!$D122=$B$1,Registrering!$F122,"")=0,"",IF(Registrering!$D122=$B$1,Registrering!$F122,""))</f>
        <v/>
      </c>
      <c r="S123" s="66">
        <f>IF(ISTEXT(IF(Registrering!$D122=$B$1,Registrering!$G122,0)),0,IF(Registrering!$D122=$B$1,Registrering!$G122,0))</f>
        <v>0</v>
      </c>
      <c r="T123" s="66">
        <f>IF(ISTEXT(IF(Registrering!$D122=$B$1,Registrering!$H122,0)),0,IF(Registrering!$D122=$B$1,Registrering!$H122,0))</f>
        <v>0</v>
      </c>
      <c r="U123" s="74" t="str">
        <f>IF(Registrering!$D122=$B$1,Registrering!$C122,"")</f>
        <v/>
      </c>
      <c r="V123" s="7">
        <f t="shared" si="25"/>
        <v>0</v>
      </c>
      <c r="X123" s="63">
        <f t="shared" si="18"/>
        <v>11</v>
      </c>
      <c r="Y123" s="64" t="str">
        <f>IF(Registrering!$D122=$B$1,Registrering!$B122,"")</f>
        <v/>
      </c>
      <c r="Z123" s="65" t="str">
        <f>IF(Registrering!$D122=$B$1,Registrering!$C122,"")</f>
        <v/>
      </c>
      <c r="AA123" s="65" t="str">
        <f>IF(Registrering!$D122=$B$1,Registrering!$D122,"")</f>
        <v/>
      </c>
      <c r="AB123" s="66">
        <f>IF(ISTEXT(IF(Registrering!$D122=$B$1,Registrering!$E122,0)),0,IF(Registrering!$D122=$B$1,Registrering!$E122,0))</f>
        <v>0</v>
      </c>
      <c r="AC123" s="66" t="str">
        <f>IF(IF(Registrering!$D122=$B$1,Registrering!$F122,"")=0,"",IF(Registrering!$D122=$B$1,Registrering!$F122,""))</f>
        <v/>
      </c>
      <c r="AD123" s="66">
        <f>IF(ISTEXT(IF(Registrering!$D122=$B$1,Registrering!$G122,0)),0,IF(Registrering!$D122=$B$1,Registrering!$G122,0))</f>
        <v>0</v>
      </c>
      <c r="AE123" s="66">
        <f>IF(ISTEXT(IF(Registrering!$D122=$B$1,Registrering!$H122,0)),0,IF(Registrering!$D122=$B$1,Registrering!$H122,0))</f>
        <v>0</v>
      </c>
      <c r="AF123" s="74" t="str">
        <f>IF(Registrering!$D122=$B$1,Registrering!$C122,"")</f>
        <v/>
      </c>
      <c r="AG123" s="7">
        <f t="shared" si="26"/>
        <v>0</v>
      </c>
      <c r="AJ123" s="63">
        <f t="shared" si="19"/>
        <v>11</v>
      </c>
      <c r="AK123" s="64" t="str">
        <f>IF(Registrering!$D122=$B$1,Registrering!$B122,"")</f>
        <v/>
      </c>
      <c r="AL123" s="65" t="str">
        <f>IF(Registrering!$D122=$B$1,Registrering!$C122,"")</f>
        <v/>
      </c>
      <c r="AM123" s="65" t="str">
        <f>IF(Registrering!$D122=$B$1,Registrering!$D122,"")</f>
        <v/>
      </c>
      <c r="AN123" s="66">
        <f>IF(ISTEXT(IF(Registrering!$D122=$B$1,Registrering!$E122,0)),0,IF(Registrering!$D122=$B$1,Registrering!$E122,0))</f>
        <v>0</v>
      </c>
      <c r="AO123" s="66" t="str">
        <f>IF(IF(Registrering!$D122=$B$1,Registrering!$F122,"")=0,"",IF(Registrering!$D122=$B$1,Registrering!$F122,""))</f>
        <v/>
      </c>
      <c r="AP123" s="66">
        <f>IF(ISTEXT(IF(Registrering!$D122=$B$1,Registrering!$G122,0)),0,IF(Registrering!$D122=$B$1,Registrering!$G122,0))</f>
        <v>0</v>
      </c>
      <c r="AQ123" s="66">
        <f>IF(ISTEXT(IF(Registrering!$D122=$B$1,Registrering!$H122,0)),0,IF(Registrering!$D122=$B$1,Registrering!$H122,0))</f>
        <v>0</v>
      </c>
      <c r="AR123" s="74" t="str">
        <f>IF(Registrering!$D122=$B$1,Registrering!$C122,"")</f>
        <v/>
      </c>
      <c r="AS123" s="7">
        <f t="shared" si="27"/>
        <v>0</v>
      </c>
    </row>
    <row r="124" spans="2:45" hidden="1" x14ac:dyDescent="0.25">
      <c r="B124" s="63">
        <f t="shared" si="16"/>
        <v>11</v>
      </c>
      <c r="C124" s="64" t="str">
        <f>IF(Registrering!$D123=$B$1,Registrering!$B123,"")</f>
        <v/>
      </c>
      <c r="D124" s="65" t="str">
        <f>IF(Registrering!$D123=$B$1,Registrering!$C123,"")</f>
        <v/>
      </c>
      <c r="E124" s="65" t="str">
        <f>IF(Registrering!$D123=$B$1,Registrering!$D123,"")</f>
        <v/>
      </c>
      <c r="F124" s="66">
        <f>IF(ISTEXT(IF(Registrering!$D123=$B$1,Registrering!$E123,0)),0,IF(Registrering!$D123=$B$1,Registrering!$E123,0))</f>
        <v>0</v>
      </c>
      <c r="G124" s="66" t="str">
        <f>IF(IF(Registrering!$D123=$B$1,Registrering!$F123,"")=0,"",IF(Registrering!$D123=$B$1,Registrering!$F123,""))</f>
        <v/>
      </c>
      <c r="H124" s="66">
        <f>IF(ISTEXT(IF(Registrering!$D123=$B$1,Registrering!$G123,0)),0,IF(Registrering!$D123=$B$1,Registrering!$G123,0))</f>
        <v>0</v>
      </c>
      <c r="I124" s="66">
        <f>IF(ISTEXT(IF(Registrering!$D123=$B$1,Registrering!$H123,0)),0,IF(Registrering!$D123=$B$1,Registrering!$H123,0))</f>
        <v>0</v>
      </c>
      <c r="J124" s="74" t="str">
        <f>IF(Registrering!$D123=$B$1,Registrering!$C123,"")</f>
        <v/>
      </c>
      <c r="K124" s="7">
        <f t="shared" si="24"/>
        <v>0</v>
      </c>
      <c r="M124" s="63">
        <f t="shared" si="17"/>
        <v>11</v>
      </c>
      <c r="N124" s="64" t="str">
        <f>IF(Registrering!$D123=$B$1,Registrering!$B123,"")</f>
        <v/>
      </c>
      <c r="O124" s="65" t="str">
        <f>IF(Registrering!$D123=$B$1,Registrering!$C123,"")</f>
        <v/>
      </c>
      <c r="P124" s="65" t="str">
        <f>IF(Registrering!$D123=$B$1,Registrering!$D123,"")</f>
        <v/>
      </c>
      <c r="Q124" s="66">
        <f>IF(ISTEXT(IF(Registrering!$D123=$B$1,Registrering!$E123,0)),0,IF(Registrering!$D123=$B$1,Registrering!$E123,0))</f>
        <v>0</v>
      </c>
      <c r="R124" s="66" t="str">
        <f>IF(IF(Registrering!$D123=$B$1,Registrering!$F123,"")=0,"",IF(Registrering!$D123=$B$1,Registrering!$F123,""))</f>
        <v/>
      </c>
      <c r="S124" s="66">
        <f>IF(ISTEXT(IF(Registrering!$D123=$B$1,Registrering!$G123,0)),0,IF(Registrering!$D123=$B$1,Registrering!$G123,0))</f>
        <v>0</v>
      </c>
      <c r="T124" s="66">
        <f>IF(ISTEXT(IF(Registrering!$D123=$B$1,Registrering!$H123,0)),0,IF(Registrering!$D123=$B$1,Registrering!$H123,0))</f>
        <v>0</v>
      </c>
      <c r="U124" s="74" t="str">
        <f>IF(Registrering!$D123=$B$1,Registrering!$C123,"")</f>
        <v/>
      </c>
      <c r="V124" s="7">
        <f t="shared" si="25"/>
        <v>0</v>
      </c>
      <c r="X124" s="63">
        <f t="shared" si="18"/>
        <v>11</v>
      </c>
      <c r="Y124" s="64" t="str">
        <f>IF(Registrering!$D123=$B$1,Registrering!$B123,"")</f>
        <v/>
      </c>
      <c r="Z124" s="65" t="str">
        <f>IF(Registrering!$D123=$B$1,Registrering!$C123,"")</f>
        <v/>
      </c>
      <c r="AA124" s="65" t="str">
        <f>IF(Registrering!$D123=$B$1,Registrering!$D123,"")</f>
        <v/>
      </c>
      <c r="AB124" s="66">
        <f>IF(ISTEXT(IF(Registrering!$D123=$B$1,Registrering!$E123,0)),0,IF(Registrering!$D123=$B$1,Registrering!$E123,0))</f>
        <v>0</v>
      </c>
      <c r="AC124" s="66" t="str">
        <f>IF(IF(Registrering!$D123=$B$1,Registrering!$F123,"")=0,"",IF(Registrering!$D123=$B$1,Registrering!$F123,""))</f>
        <v/>
      </c>
      <c r="AD124" s="66">
        <f>IF(ISTEXT(IF(Registrering!$D123=$B$1,Registrering!$G123,0)),0,IF(Registrering!$D123=$B$1,Registrering!$G123,0))</f>
        <v>0</v>
      </c>
      <c r="AE124" s="66">
        <f>IF(ISTEXT(IF(Registrering!$D123=$B$1,Registrering!$H123,0)),0,IF(Registrering!$D123=$B$1,Registrering!$H123,0))</f>
        <v>0</v>
      </c>
      <c r="AF124" s="74" t="str">
        <f>IF(Registrering!$D123=$B$1,Registrering!$C123,"")</f>
        <v/>
      </c>
      <c r="AG124" s="7">
        <f t="shared" si="26"/>
        <v>0</v>
      </c>
      <c r="AJ124" s="63">
        <f t="shared" si="19"/>
        <v>11</v>
      </c>
      <c r="AK124" s="64" t="str">
        <f>IF(Registrering!$D123=$B$1,Registrering!$B123,"")</f>
        <v/>
      </c>
      <c r="AL124" s="65" t="str">
        <f>IF(Registrering!$D123=$B$1,Registrering!$C123,"")</f>
        <v/>
      </c>
      <c r="AM124" s="65" t="str">
        <f>IF(Registrering!$D123=$B$1,Registrering!$D123,"")</f>
        <v/>
      </c>
      <c r="AN124" s="66">
        <f>IF(ISTEXT(IF(Registrering!$D123=$B$1,Registrering!$E123,0)),0,IF(Registrering!$D123=$B$1,Registrering!$E123,0))</f>
        <v>0</v>
      </c>
      <c r="AO124" s="66" t="str">
        <f>IF(IF(Registrering!$D123=$B$1,Registrering!$F123,"")=0,"",IF(Registrering!$D123=$B$1,Registrering!$F123,""))</f>
        <v/>
      </c>
      <c r="AP124" s="66">
        <f>IF(ISTEXT(IF(Registrering!$D123=$B$1,Registrering!$G123,0)),0,IF(Registrering!$D123=$B$1,Registrering!$G123,0))</f>
        <v>0</v>
      </c>
      <c r="AQ124" s="66">
        <f>IF(ISTEXT(IF(Registrering!$D123=$B$1,Registrering!$H123,0)),0,IF(Registrering!$D123=$B$1,Registrering!$H123,0))</f>
        <v>0</v>
      </c>
      <c r="AR124" s="74" t="str">
        <f>IF(Registrering!$D123=$B$1,Registrering!$C123,"")</f>
        <v/>
      </c>
      <c r="AS124" s="7">
        <f t="shared" si="27"/>
        <v>0</v>
      </c>
    </row>
    <row r="125" spans="2:45" hidden="1" x14ac:dyDescent="0.25">
      <c r="B125" s="63">
        <f t="shared" si="16"/>
        <v>11</v>
      </c>
      <c r="C125" s="64" t="str">
        <f>IF(Registrering!$D124=$B$1,Registrering!$B124,"")</f>
        <v/>
      </c>
      <c r="D125" s="65" t="str">
        <f>IF(Registrering!$D124=$B$1,Registrering!$C124,"")</f>
        <v/>
      </c>
      <c r="E125" s="65" t="str">
        <f>IF(Registrering!$D124=$B$1,Registrering!$D124,"")</f>
        <v/>
      </c>
      <c r="F125" s="66">
        <f>IF(ISTEXT(IF(Registrering!$D124=$B$1,Registrering!$E124,0)),0,IF(Registrering!$D124=$B$1,Registrering!$E124,0))</f>
        <v>0</v>
      </c>
      <c r="G125" s="66" t="str">
        <f>IF(IF(Registrering!$D124=$B$1,Registrering!$F124,"")=0,"",IF(Registrering!$D124=$B$1,Registrering!$F124,""))</f>
        <v/>
      </c>
      <c r="H125" s="66">
        <f>IF(ISTEXT(IF(Registrering!$D124=$B$1,Registrering!$G124,0)),0,IF(Registrering!$D124=$B$1,Registrering!$G124,0))</f>
        <v>0</v>
      </c>
      <c r="I125" s="66">
        <f>IF(ISTEXT(IF(Registrering!$D124=$B$1,Registrering!$H124,0)),0,IF(Registrering!$D124=$B$1,Registrering!$H124,0))</f>
        <v>0</v>
      </c>
      <c r="J125" s="74" t="str">
        <f>IF(Registrering!$D124=$B$1,Registrering!$C124,"")</f>
        <v/>
      </c>
      <c r="K125" s="7">
        <f t="shared" si="24"/>
        <v>0</v>
      </c>
      <c r="M125" s="63">
        <f t="shared" si="17"/>
        <v>11</v>
      </c>
      <c r="N125" s="64" t="str">
        <f>IF(Registrering!$D124=$B$1,Registrering!$B124,"")</f>
        <v/>
      </c>
      <c r="O125" s="65" t="str">
        <f>IF(Registrering!$D124=$B$1,Registrering!$C124,"")</f>
        <v/>
      </c>
      <c r="P125" s="65" t="str">
        <f>IF(Registrering!$D124=$B$1,Registrering!$D124,"")</f>
        <v/>
      </c>
      <c r="Q125" s="66">
        <f>IF(ISTEXT(IF(Registrering!$D124=$B$1,Registrering!$E124,0)),0,IF(Registrering!$D124=$B$1,Registrering!$E124,0))</f>
        <v>0</v>
      </c>
      <c r="R125" s="66" t="str">
        <f>IF(IF(Registrering!$D124=$B$1,Registrering!$F124,"")=0,"",IF(Registrering!$D124=$B$1,Registrering!$F124,""))</f>
        <v/>
      </c>
      <c r="S125" s="66">
        <f>IF(ISTEXT(IF(Registrering!$D124=$B$1,Registrering!$G124,0)),0,IF(Registrering!$D124=$B$1,Registrering!$G124,0))</f>
        <v>0</v>
      </c>
      <c r="T125" s="66">
        <f>IF(ISTEXT(IF(Registrering!$D124=$B$1,Registrering!$H124,0)),0,IF(Registrering!$D124=$B$1,Registrering!$H124,0))</f>
        <v>0</v>
      </c>
      <c r="U125" s="74" t="str">
        <f>IF(Registrering!$D124=$B$1,Registrering!$C124,"")</f>
        <v/>
      </c>
      <c r="V125" s="7">
        <f t="shared" si="25"/>
        <v>0</v>
      </c>
      <c r="X125" s="63">
        <f t="shared" si="18"/>
        <v>11</v>
      </c>
      <c r="Y125" s="64" t="str">
        <f>IF(Registrering!$D124=$B$1,Registrering!$B124,"")</f>
        <v/>
      </c>
      <c r="Z125" s="65" t="str">
        <f>IF(Registrering!$D124=$B$1,Registrering!$C124,"")</f>
        <v/>
      </c>
      <c r="AA125" s="65" t="str">
        <f>IF(Registrering!$D124=$B$1,Registrering!$D124,"")</f>
        <v/>
      </c>
      <c r="AB125" s="66">
        <f>IF(ISTEXT(IF(Registrering!$D124=$B$1,Registrering!$E124,0)),0,IF(Registrering!$D124=$B$1,Registrering!$E124,0))</f>
        <v>0</v>
      </c>
      <c r="AC125" s="66" t="str">
        <f>IF(IF(Registrering!$D124=$B$1,Registrering!$F124,"")=0,"",IF(Registrering!$D124=$B$1,Registrering!$F124,""))</f>
        <v/>
      </c>
      <c r="AD125" s="66">
        <f>IF(ISTEXT(IF(Registrering!$D124=$B$1,Registrering!$G124,0)),0,IF(Registrering!$D124=$B$1,Registrering!$G124,0))</f>
        <v>0</v>
      </c>
      <c r="AE125" s="66">
        <f>IF(ISTEXT(IF(Registrering!$D124=$B$1,Registrering!$H124,0)),0,IF(Registrering!$D124=$B$1,Registrering!$H124,0))</f>
        <v>0</v>
      </c>
      <c r="AF125" s="74" t="str">
        <f>IF(Registrering!$D124=$B$1,Registrering!$C124,"")</f>
        <v/>
      </c>
      <c r="AG125" s="7">
        <f t="shared" si="26"/>
        <v>0</v>
      </c>
      <c r="AJ125" s="63">
        <f t="shared" si="19"/>
        <v>11</v>
      </c>
      <c r="AK125" s="64" t="str">
        <f>IF(Registrering!$D124=$B$1,Registrering!$B124,"")</f>
        <v/>
      </c>
      <c r="AL125" s="65" t="str">
        <f>IF(Registrering!$D124=$B$1,Registrering!$C124,"")</f>
        <v/>
      </c>
      <c r="AM125" s="65" t="str">
        <f>IF(Registrering!$D124=$B$1,Registrering!$D124,"")</f>
        <v/>
      </c>
      <c r="AN125" s="66">
        <f>IF(ISTEXT(IF(Registrering!$D124=$B$1,Registrering!$E124,0)),0,IF(Registrering!$D124=$B$1,Registrering!$E124,0))</f>
        <v>0</v>
      </c>
      <c r="AO125" s="66" t="str">
        <f>IF(IF(Registrering!$D124=$B$1,Registrering!$F124,"")=0,"",IF(Registrering!$D124=$B$1,Registrering!$F124,""))</f>
        <v/>
      </c>
      <c r="AP125" s="66">
        <f>IF(ISTEXT(IF(Registrering!$D124=$B$1,Registrering!$G124,0)),0,IF(Registrering!$D124=$B$1,Registrering!$G124,0))</f>
        <v>0</v>
      </c>
      <c r="AQ125" s="66">
        <f>IF(ISTEXT(IF(Registrering!$D124=$B$1,Registrering!$H124,0)),0,IF(Registrering!$D124=$B$1,Registrering!$H124,0))</f>
        <v>0</v>
      </c>
      <c r="AR125" s="74" t="str">
        <f>IF(Registrering!$D124=$B$1,Registrering!$C124,"")</f>
        <v/>
      </c>
      <c r="AS125" s="7">
        <f t="shared" si="27"/>
        <v>0</v>
      </c>
    </row>
    <row r="126" spans="2:45" hidden="1" x14ac:dyDescent="0.25">
      <c r="B126" s="63">
        <f t="shared" si="16"/>
        <v>11</v>
      </c>
      <c r="C126" s="64" t="str">
        <f>IF(Registrering!$D125=$B$1,Registrering!$B125,"")</f>
        <v/>
      </c>
      <c r="D126" s="65" t="str">
        <f>IF(Registrering!$D125=$B$1,Registrering!$C125,"")</f>
        <v/>
      </c>
      <c r="E126" s="65" t="str">
        <f>IF(Registrering!$D125=$B$1,Registrering!$D125,"")</f>
        <v/>
      </c>
      <c r="F126" s="66">
        <f>IF(ISTEXT(IF(Registrering!$D125=$B$1,Registrering!$E125,0)),0,IF(Registrering!$D125=$B$1,Registrering!$E125,0))</f>
        <v>0</v>
      </c>
      <c r="G126" s="66" t="str">
        <f>IF(IF(Registrering!$D125=$B$1,Registrering!$F125,"")=0,"",IF(Registrering!$D125=$B$1,Registrering!$F125,""))</f>
        <v/>
      </c>
      <c r="H126" s="66">
        <f>IF(ISTEXT(IF(Registrering!$D125=$B$1,Registrering!$G125,0)),0,IF(Registrering!$D125=$B$1,Registrering!$G125,0))</f>
        <v>0</v>
      </c>
      <c r="I126" s="66">
        <f>IF(ISTEXT(IF(Registrering!$D125=$B$1,Registrering!$H125,0)),0,IF(Registrering!$D125=$B$1,Registrering!$H125,0))</f>
        <v>0</v>
      </c>
      <c r="J126" s="74" t="str">
        <f>IF(Registrering!$D125=$B$1,Registrering!$C125,"")</f>
        <v/>
      </c>
      <c r="K126" s="7">
        <f t="shared" si="24"/>
        <v>0</v>
      </c>
      <c r="M126" s="63">
        <f t="shared" si="17"/>
        <v>11</v>
      </c>
      <c r="N126" s="64" t="str">
        <f>IF(Registrering!$D125=$B$1,Registrering!$B125,"")</f>
        <v/>
      </c>
      <c r="O126" s="65" t="str">
        <f>IF(Registrering!$D125=$B$1,Registrering!$C125,"")</f>
        <v/>
      </c>
      <c r="P126" s="65" t="str">
        <f>IF(Registrering!$D125=$B$1,Registrering!$D125,"")</f>
        <v/>
      </c>
      <c r="Q126" s="66">
        <f>IF(ISTEXT(IF(Registrering!$D125=$B$1,Registrering!$E125,0)),0,IF(Registrering!$D125=$B$1,Registrering!$E125,0))</f>
        <v>0</v>
      </c>
      <c r="R126" s="66" t="str">
        <f>IF(IF(Registrering!$D125=$B$1,Registrering!$F125,"")=0,"",IF(Registrering!$D125=$B$1,Registrering!$F125,""))</f>
        <v/>
      </c>
      <c r="S126" s="66">
        <f>IF(ISTEXT(IF(Registrering!$D125=$B$1,Registrering!$G125,0)),0,IF(Registrering!$D125=$B$1,Registrering!$G125,0))</f>
        <v>0</v>
      </c>
      <c r="T126" s="66">
        <f>IF(ISTEXT(IF(Registrering!$D125=$B$1,Registrering!$H125,0)),0,IF(Registrering!$D125=$B$1,Registrering!$H125,0))</f>
        <v>0</v>
      </c>
      <c r="U126" s="74" t="str">
        <f>IF(Registrering!$D125=$B$1,Registrering!$C125,"")</f>
        <v/>
      </c>
      <c r="V126" s="7">
        <f t="shared" si="25"/>
        <v>0</v>
      </c>
      <c r="X126" s="63">
        <f t="shared" si="18"/>
        <v>11</v>
      </c>
      <c r="Y126" s="64" t="str">
        <f>IF(Registrering!$D125=$B$1,Registrering!$B125,"")</f>
        <v/>
      </c>
      <c r="Z126" s="65" t="str">
        <f>IF(Registrering!$D125=$B$1,Registrering!$C125,"")</f>
        <v/>
      </c>
      <c r="AA126" s="65" t="str">
        <f>IF(Registrering!$D125=$B$1,Registrering!$D125,"")</f>
        <v/>
      </c>
      <c r="AB126" s="66">
        <f>IF(ISTEXT(IF(Registrering!$D125=$B$1,Registrering!$E125,0)),0,IF(Registrering!$D125=$B$1,Registrering!$E125,0))</f>
        <v>0</v>
      </c>
      <c r="AC126" s="66" t="str">
        <f>IF(IF(Registrering!$D125=$B$1,Registrering!$F125,"")=0,"",IF(Registrering!$D125=$B$1,Registrering!$F125,""))</f>
        <v/>
      </c>
      <c r="AD126" s="66">
        <f>IF(ISTEXT(IF(Registrering!$D125=$B$1,Registrering!$G125,0)),0,IF(Registrering!$D125=$B$1,Registrering!$G125,0))</f>
        <v>0</v>
      </c>
      <c r="AE126" s="66">
        <f>IF(ISTEXT(IF(Registrering!$D125=$B$1,Registrering!$H125,0)),0,IF(Registrering!$D125=$B$1,Registrering!$H125,0))</f>
        <v>0</v>
      </c>
      <c r="AF126" s="74" t="str">
        <f>IF(Registrering!$D125=$B$1,Registrering!$C125,"")</f>
        <v/>
      </c>
      <c r="AG126" s="7">
        <f t="shared" si="26"/>
        <v>0</v>
      </c>
      <c r="AJ126" s="63">
        <f t="shared" si="19"/>
        <v>11</v>
      </c>
      <c r="AK126" s="64" t="str">
        <f>IF(Registrering!$D125=$B$1,Registrering!$B125,"")</f>
        <v/>
      </c>
      <c r="AL126" s="65" t="str">
        <f>IF(Registrering!$D125=$B$1,Registrering!$C125,"")</f>
        <v/>
      </c>
      <c r="AM126" s="65" t="str">
        <f>IF(Registrering!$D125=$B$1,Registrering!$D125,"")</f>
        <v/>
      </c>
      <c r="AN126" s="66">
        <f>IF(ISTEXT(IF(Registrering!$D125=$B$1,Registrering!$E125,0)),0,IF(Registrering!$D125=$B$1,Registrering!$E125,0))</f>
        <v>0</v>
      </c>
      <c r="AO126" s="66" t="str">
        <f>IF(IF(Registrering!$D125=$B$1,Registrering!$F125,"")=0,"",IF(Registrering!$D125=$B$1,Registrering!$F125,""))</f>
        <v/>
      </c>
      <c r="AP126" s="66">
        <f>IF(ISTEXT(IF(Registrering!$D125=$B$1,Registrering!$G125,0)),0,IF(Registrering!$D125=$B$1,Registrering!$G125,0))</f>
        <v>0</v>
      </c>
      <c r="AQ126" s="66">
        <f>IF(ISTEXT(IF(Registrering!$D125=$B$1,Registrering!$H125,0)),0,IF(Registrering!$D125=$B$1,Registrering!$H125,0))</f>
        <v>0</v>
      </c>
      <c r="AR126" s="74" t="str">
        <f>IF(Registrering!$D125=$B$1,Registrering!$C125,"")</f>
        <v/>
      </c>
      <c r="AS126" s="7">
        <f t="shared" si="27"/>
        <v>0</v>
      </c>
    </row>
    <row r="127" spans="2:45" hidden="1" x14ac:dyDescent="0.25">
      <c r="B127" s="63">
        <f t="shared" si="16"/>
        <v>11</v>
      </c>
      <c r="C127" s="64" t="str">
        <f>IF(Registrering!$D126=$B$1,Registrering!$B126,"")</f>
        <v/>
      </c>
      <c r="D127" s="65" t="str">
        <f>IF(Registrering!$D126=$B$1,Registrering!$C126,"")</f>
        <v/>
      </c>
      <c r="E127" s="65" t="str">
        <f>IF(Registrering!$D126=$B$1,Registrering!$D126,"")</f>
        <v/>
      </c>
      <c r="F127" s="66">
        <f>IF(ISTEXT(IF(Registrering!$D126=$B$1,Registrering!$E126,0)),0,IF(Registrering!$D126=$B$1,Registrering!$E126,0))</f>
        <v>0</v>
      </c>
      <c r="G127" s="66" t="str">
        <f>IF(IF(Registrering!$D126=$B$1,Registrering!$F126,"")=0,"",IF(Registrering!$D126=$B$1,Registrering!$F126,""))</f>
        <v/>
      </c>
      <c r="H127" s="66">
        <f>IF(ISTEXT(IF(Registrering!$D126=$B$1,Registrering!$G126,0)),0,IF(Registrering!$D126=$B$1,Registrering!$G126,0))</f>
        <v>0</v>
      </c>
      <c r="I127" s="66">
        <f>IF(ISTEXT(IF(Registrering!$D126=$B$1,Registrering!$H126,0)),0,IF(Registrering!$D126=$B$1,Registrering!$H126,0))</f>
        <v>0</v>
      </c>
      <c r="J127" s="74" t="str">
        <f>IF(Registrering!$D126=$B$1,Registrering!$C126,"")</f>
        <v/>
      </c>
      <c r="K127" s="7">
        <f t="shared" si="24"/>
        <v>0</v>
      </c>
      <c r="M127" s="63">
        <f t="shared" si="17"/>
        <v>11</v>
      </c>
      <c r="N127" s="64" t="str">
        <f>IF(Registrering!$D126=$B$1,Registrering!$B126,"")</f>
        <v/>
      </c>
      <c r="O127" s="65" t="str">
        <f>IF(Registrering!$D126=$B$1,Registrering!$C126,"")</f>
        <v/>
      </c>
      <c r="P127" s="65" t="str">
        <f>IF(Registrering!$D126=$B$1,Registrering!$D126,"")</f>
        <v/>
      </c>
      <c r="Q127" s="66">
        <f>IF(ISTEXT(IF(Registrering!$D126=$B$1,Registrering!$E126,0)),0,IF(Registrering!$D126=$B$1,Registrering!$E126,0))</f>
        <v>0</v>
      </c>
      <c r="R127" s="66" t="str">
        <f>IF(IF(Registrering!$D126=$B$1,Registrering!$F126,"")=0,"",IF(Registrering!$D126=$B$1,Registrering!$F126,""))</f>
        <v/>
      </c>
      <c r="S127" s="66">
        <f>IF(ISTEXT(IF(Registrering!$D126=$B$1,Registrering!$G126,0)),0,IF(Registrering!$D126=$B$1,Registrering!$G126,0))</f>
        <v>0</v>
      </c>
      <c r="T127" s="66">
        <f>IF(ISTEXT(IF(Registrering!$D126=$B$1,Registrering!$H126,0)),0,IF(Registrering!$D126=$B$1,Registrering!$H126,0))</f>
        <v>0</v>
      </c>
      <c r="U127" s="74" t="str">
        <f>IF(Registrering!$D126=$B$1,Registrering!$C126,"")</f>
        <v/>
      </c>
      <c r="V127" s="7">
        <f t="shared" si="25"/>
        <v>0</v>
      </c>
      <c r="X127" s="63">
        <f t="shared" si="18"/>
        <v>11</v>
      </c>
      <c r="Y127" s="64" t="str">
        <f>IF(Registrering!$D126=$B$1,Registrering!$B126,"")</f>
        <v/>
      </c>
      <c r="Z127" s="65" t="str">
        <f>IF(Registrering!$D126=$B$1,Registrering!$C126,"")</f>
        <v/>
      </c>
      <c r="AA127" s="65" t="str">
        <f>IF(Registrering!$D126=$B$1,Registrering!$D126,"")</f>
        <v/>
      </c>
      <c r="AB127" s="66">
        <f>IF(ISTEXT(IF(Registrering!$D126=$B$1,Registrering!$E126,0)),0,IF(Registrering!$D126=$B$1,Registrering!$E126,0))</f>
        <v>0</v>
      </c>
      <c r="AC127" s="66" t="str">
        <f>IF(IF(Registrering!$D126=$B$1,Registrering!$F126,"")=0,"",IF(Registrering!$D126=$B$1,Registrering!$F126,""))</f>
        <v/>
      </c>
      <c r="AD127" s="66">
        <f>IF(ISTEXT(IF(Registrering!$D126=$B$1,Registrering!$G126,0)),0,IF(Registrering!$D126=$B$1,Registrering!$G126,0))</f>
        <v>0</v>
      </c>
      <c r="AE127" s="66">
        <f>IF(ISTEXT(IF(Registrering!$D126=$B$1,Registrering!$H126,0)),0,IF(Registrering!$D126=$B$1,Registrering!$H126,0))</f>
        <v>0</v>
      </c>
      <c r="AF127" s="74" t="str">
        <f>IF(Registrering!$D126=$B$1,Registrering!$C126,"")</f>
        <v/>
      </c>
      <c r="AG127" s="7">
        <f t="shared" si="26"/>
        <v>0</v>
      </c>
      <c r="AJ127" s="63">
        <f t="shared" si="19"/>
        <v>11</v>
      </c>
      <c r="AK127" s="64" t="str">
        <f>IF(Registrering!$D126=$B$1,Registrering!$B126,"")</f>
        <v/>
      </c>
      <c r="AL127" s="65" t="str">
        <f>IF(Registrering!$D126=$B$1,Registrering!$C126,"")</f>
        <v/>
      </c>
      <c r="AM127" s="65" t="str">
        <f>IF(Registrering!$D126=$B$1,Registrering!$D126,"")</f>
        <v/>
      </c>
      <c r="AN127" s="66">
        <f>IF(ISTEXT(IF(Registrering!$D126=$B$1,Registrering!$E126,0)),0,IF(Registrering!$D126=$B$1,Registrering!$E126,0))</f>
        <v>0</v>
      </c>
      <c r="AO127" s="66" t="str">
        <f>IF(IF(Registrering!$D126=$B$1,Registrering!$F126,"")=0,"",IF(Registrering!$D126=$B$1,Registrering!$F126,""))</f>
        <v/>
      </c>
      <c r="AP127" s="66">
        <f>IF(ISTEXT(IF(Registrering!$D126=$B$1,Registrering!$G126,0)),0,IF(Registrering!$D126=$B$1,Registrering!$G126,0))</f>
        <v>0</v>
      </c>
      <c r="AQ127" s="66">
        <f>IF(ISTEXT(IF(Registrering!$D126=$B$1,Registrering!$H126,0)),0,IF(Registrering!$D126=$B$1,Registrering!$H126,0))</f>
        <v>0</v>
      </c>
      <c r="AR127" s="74" t="str">
        <f>IF(Registrering!$D126=$B$1,Registrering!$C126,"")</f>
        <v/>
      </c>
      <c r="AS127" s="7">
        <f t="shared" si="27"/>
        <v>0</v>
      </c>
    </row>
    <row r="128" spans="2:45" hidden="1" x14ac:dyDescent="0.25">
      <c r="B128" s="63">
        <f t="shared" si="16"/>
        <v>11</v>
      </c>
      <c r="C128" s="64" t="str">
        <f>IF(Registrering!$D127=$B$1,Registrering!$B127,"")</f>
        <v/>
      </c>
      <c r="D128" s="65" t="str">
        <f>IF(Registrering!$D127=$B$1,Registrering!$C127,"")</f>
        <v/>
      </c>
      <c r="E128" s="65" t="str">
        <f>IF(Registrering!$D127=$B$1,Registrering!$D127,"")</f>
        <v/>
      </c>
      <c r="F128" s="66">
        <f>IF(ISTEXT(IF(Registrering!$D127=$B$1,Registrering!$E127,0)),0,IF(Registrering!$D127=$B$1,Registrering!$E127,0))</f>
        <v>0</v>
      </c>
      <c r="G128" s="66" t="str">
        <f>IF(IF(Registrering!$D127=$B$1,Registrering!$F127,"")=0,"",IF(Registrering!$D127=$B$1,Registrering!$F127,""))</f>
        <v/>
      </c>
      <c r="H128" s="66">
        <f>IF(ISTEXT(IF(Registrering!$D127=$B$1,Registrering!$G127,0)),0,IF(Registrering!$D127=$B$1,Registrering!$G127,0))</f>
        <v>0</v>
      </c>
      <c r="I128" s="66">
        <f>IF(ISTEXT(IF(Registrering!$D127=$B$1,Registrering!$H127,0)),0,IF(Registrering!$D127=$B$1,Registrering!$H127,0))</f>
        <v>0</v>
      </c>
      <c r="J128" s="74" t="str">
        <f>IF(Registrering!$D127=$B$1,Registrering!$C127,"")</f>
        <v/>
      </c>
      <c r="K128" s="7">
        <f t="shared" si="24"/>
        <v>0</v>
      </c>
      <c r="M128" s="63">
        <f t="shared" si="17"/>
        <v>11</v>
      </c>
      <c r="N128" s="64" t="str">
        <f>IF(Registrering!$D127=$B$1,Registrering!$B127,"")</f>
        <v/>
      </c>
      <c r="O128" s="65" t="str">
        <f>IF(Registrering!$D127=$B$1,Registrering!$C127,"")</f>
        <v/>
      </c>
      <c r="P128" s="65" t="str">
        <f>IF(Registrering!$D127=$B$1,Registrering!$D127,"")</f>
        <v/>
      </c>
      <c r="Q128" s="66">
        <f>IF(ISTEXT(IF(Registrering!$D127=$B$1,Registrering!$E127,0)),0,IF(Registrering!$D127=$B$1,Registrering!$E127,0))</f>
        <v>0</v>
      </c>
      <c r="R128" s="66" t="str">
        <f>IF(IF(Registrering!$D127=$B$1,Registrering!$F127,"")=0,"",IF(Registrering!$D127=$B$1,Registrering!$F127,""))</f>
        <v/>
      </c>
      <c r="S128" s="66">
        <f>IF(ISTEXT(IF(Registrering!$D127=$B$1,Registrering!$G127,0)),0,IF(Registrering!$D127=$B$1,Registrering!$G127,0))</f>
        <v>0</v>
      </c>
      <c r="T128" s="66">
        <f>IF(ISTEXT(IF(Registrering!$D127=$B$1,Registrering!$H127,0)),0,IF(Registrering!$D127=$B$1,Registrering!$H127,0))</f>
        <v>0</v>
      </c>
      <c r="U128" s="74" t="str">
        <f>IF(Registrering!$D127=$B$1,Registrering!$C127,"")</f>
        <v/>
      </c>
      <c r="V128" s="7">
        <f t="shared" si="25"/>
        <v>0</v>
      </c>
      <c r="X128" s="63">
        <f t="shared" si="18"/>
        <v>11</v>
      </c>
      <c r="Y128" s="64" t="str">
        <f>IF(Registrering!$D127=$B$1,Registrering!$B127,"")</f>
        <v/>
      </c>
      <c r="Z128" s="65" t="str">
        <f>IF(Registrering!$D127=$B$1,Registrering!$C127,"")</f>
        <v/>
      </c>
      <c r="AA128" s="65" t="str">
        <f>IF(Registrering!$D127=$B$1,Registrering!$D127,"")</f>
        <v/>
      </c>
      <c r="AB128" s="66">
        <f>IF(ISTEXT(IF(Registrering!$D127=$B$1,Registrering!$E127,0)),0,IF(Registrering!$D127=$B$1,Registrering!$E127,0))</f>
        <v>0</v>
      </c>
      <c r="AC128" s="66" t="str">
        <f>IF(IF(Registrering!$D127=$B$1,Registrering!$F127,"")=0,"",IF(Registrering!$D127=$B$1,Registrering!$F127,""))</f>
        <v/>
      </c>
      <c r="AD128" s="66">
        <f>IF(ISTEXT(IF(Registrering!$D127=$B$1,Registrering!$G127,0)),0,IF(Registrering!$D127=$B$1,Registrering!$G127,0))</f>
        <v>0</v>
      </c>
      <c r="AE128" s="66">
        <f>IF(ISTEXT(IF(Registrering!$D127=$B$1,Registrering!$H127,0)),0,IF(Registrering!$D127=$B$1,Registrering!$H127,0))</f>
        <v>0</v>
      </c>
      <c r="AF128" s="74" t="str">
        <f>IF(Registrering!$D127=$B$1,Registrering!$C127,"")</f>
        <v/>
      </c>
      <c r="AG128" s="7">
        <f t="shared" si="26"/>
        <v>0</v>
      </c>
      <c r="AJ128" s="63">
        <f t="shared" si="19"/>
        <v>11</v>
      </c>
      <c r="AK128" s="64" t="str">
        <f>IF(Registrering!$D127=$B$1,Registrering!$B127,"")</f>
        <v/>
      </c>
      <c r="AL128" s="65" t="str">
        <f>IF(Registrering!$D127=$B$1,Registrering!$C127,"")</f>
        <v/>
      </c>
      <c r="AM128" s="65" t="str">
        <f>IF(Registrering!$D127=$B$1,Registrering!$D127,"")</f>
        <v/>
      </c>
      <c r="AN128" s="66">
        <f>IF(ISTEXT(IF(Registrering!$D127=$B$1,Registrering!$E127,0)),0,IF(Registrering!$D127=$B$1,Registrering!$E127,0))</f>
        <v>0</v>
      </c>
      <c r="AO128" s="66" t="str">
        <f>IF(IF(Registrering!$D127=$B$1,Registrering!$F127,"")=0,"",IF(Registrering!$D127=$B$1,Registrering!$F127,""))</f>
        <v/>
      </c>
      <c r="AP128" s="66">
        <f>IF(ISTEXT(IF(Registrering!$D127=$B$1,Registrering!$G127,0)),0,IF(Registrering!$D127=$B$1,Registrering!$G127,0))</f>
        <v>0</v>
      </c>
      <c r="AQ128" s="66">
        <f>IF(ISTEXT(IF(Registrering!$D127=$B$1,Registrering!$H127,0)),0,IF(Registrering!$D127=$B$1,Registrering!$H127,0))</f>
        <v>0</v>
      </c>
      <c r="AR128" s="74" t="str">
        <f>IF(Registrering!$D127=$B$1,Registrering!$C127,"")</f>
        <v/>
      </c>
      <c r="AS128" s="7">
        <f t="shared" si="27"/>
        <v>0</v>
      </c>
    </row>
    <row r="129" spans="2:45" hidden="1" x14ac:dyDescent="0.25">
      <c r="B129" s="63">
        <f t="shared" si="16"/>
        <v>11</v>
      </c>
      <c r="C129" s="64" t="str">
        <f>IF(Registrering!$D128=$B$1,Registrering!$B128,"")</f>
        <v/>
      </c>
      <c r="D129" s="65" t="str">
        <f>IF(Registrering!$D128=$B$1,Registrering!$C128,"")</f>
        <v/>
      </c>
      <c r="E129" s="65" t="str">
        <f>IF(Registrering!$D128=$B$1,Registrering!$D128,"")</f>
        <v/>
      </c>
      <c r="F129" s="66">
        <f>IF(ISTEXT(IF(Registrering!$D128=$B$1,Registrering!$E128,0)),0,IF(Registrering!$D128=$B$1,Registrering!$E128,0))</f>
        <v>0</v>
      </c>
      <c r="G129" s="66" t="str">
        <f>IF(IF(Registrering!$D128=$B$1,Registrering!$F128,"")=0,"",IF(Registrering!$D128=$B$1,Registrering!$F128,""))</f>
        <v/>
      </c>
      <c r="H129" s="66">
        <f>IF(ISTEXT(IF(Registrering!$D128=$B$1,Registrering!$G128,0)),0,IF(Registrering!$D128=$B$1,Registrering!$G128,0))</f>
        <v>0</v>
      </c>
      <c r="I129" s="66">
        <f>IF(ISTEXT(IF(Registrering!$D128=$B$1,Registrering!$H128,0)),0,IF(Registrering!$D128=$B$1,Registrering!$H128,0))</f>
        <v>0</v>
      </c>
      <c r="J129" s="74" t="str">
        <f>IF(Registrering!$D128=$B$1,Registrering!$C128,"")</f>
        <v/>
      </c>
      <c r="K129" s="7">
        <f t="shared" si="24"/>
        <v>0</v>
      </c>
      <c r="M129" s="63">
        <f t="shared" si="17"/>
        <v>11</v>
      </c>
      <c r="N129" s="64" t="str">
        <f>IF(Registrering!$D128=$B$1,Registrering!$B128,"")</f>
        <v/>
      </c>
      <c r="O129" s="65" t="str">
        <f>IF(Registrering!$D128=$B$1,Registrering!$C128,"")</f>
        <v/>
      </c>
      <c r="P129" s="65" t="str">
        <f>IF(Registrering!$D128=$B$1,Registrering!$D128,"")</f>
        <v/>
      </c>
      <c r="Q129" s="66">
        <f>IF(ISTEXT(IF(Registrering!$D128=$B$1,Registrering!$E128,0)),0,IF(Registrering!$D128=$B$1,Registrering!$E128,0))</f>
        <v>0</v>
      </c>
      <c r="R129" s="66" t="str">
        <f>IF(IF(Registrering!$D128=$B$1,Registrering!$F128,"")=0,"",IF(Registrering!$D128=$B$1,Registrering!$F128,""))</f>
        <v/>
      </c>
      <c r="S129" s="66">
        <f>IF(ISTEXT(IF(Registrering!$D128=$B$1,Registrering!$G128,0)),0,IF(Registrering!$D128=$B$1,Registrering!$G128,0))</f>
        <v>0</v>
      </c>
      <c r="T129" s="66">
        <f>IF(ISTEXT(IF(Registrering!$D128=$B$1,Registrering!$H128,0)),0,IF(Registrering!$D128=$B$1,Registrering!$H128,0))</f>
        <v>0</v>
      </c>
      <c r="U129" s="74" t="str">
        <f>IF(Registrering!$D128=$B$1,Registrering!$C128,"")</f>
        <v/>
      </c>
      <c r="V129" s="7">
        <f t="shared" si="25"/>
        <v>0</v>
      </c>
      <c r="X129" s="63">
        <f t="shared" si="18"/>
        <v>11</v>
      </c>
      <c r="Y129" s="64" t="str">
        <f>IF(Registrering!$D128=$B$1,Registrering!$B128,"")</f>
        <v/>
      </c>
      <c r="Z129" s="65" t="str">
        <f>IF(Registrering!$D128=$B$1,Registrering!$C128,"")</f>
        <v/>
      </c>
      <c r="AA129" s="65" t="str">
        <f>IF(Registrering!$D128=$B$1,Registrering!$D128,"")</f>
        <v/>
      </c>
      <c r="AB129" s="66">
        <f>IF(ISTEXT(IF(Registrering!$D128=$B$1,Registrering!$E128,0)),0,IF(Registrering!$D128=$B$1,Registrering!$E128,0))</f>
        <v>0</v>
      </c>
      <c r="AC129" s="66" t="str">
        <f>IF(IF(Registrering!$D128=$B$1,Registrering!$F128,"")=0,"",IF(Registrering!$D128=$B$1,Registrering!$F128,""))</f>
        <v/>
      </c>
      <c r="AD129" s="66">
        <f>IF(ISTEXT(IF(Registrering!$D128=$B$1,Registrering!$G128,0)),0,IF(Registrering!$D128=$B$1,Registrering!$G128,0))</f>
        <v>0</v>
      </c>
      <c r="AE129" s="66">
        <f>IF(ISTEXT(IF(Registrering!$D128=$B$1,Registrering!$H128,0)),0,IF(Registrering!$D128=$B$1,Registrering!$H128,0))</f>
        <v>0</v>
      </c>
      <c r="AF129" s="74" t="str">
        <f>IF(Registrering!$D128=$B$1,Registrering!$C128,"")</f>
        <v/>
      </c>
      <c r="AG129" s="7">
        <f t="shared" si="26"/>
        <v>0</v>
      </c>
      <c r="AJ129" s="63">
        <f t="shared" si="19"/>
        <v>11</v>
      </c>
      <c r="AK129" s="64" t="str">
        <f>IF(Registrering!$D128=$B$1,Registrering!$B128,"")</f>
        <v/>
      </c>
      <c r="AL129" s="65" t="str">
        <f>IF(Registrering!$D128=$B$1,Registrering!$C128,"")</f>
        <v/>
      </c>
      <c r="AM129" s="65" t="str">
        <f>IF(Registrering!$D128=$B$1,Registrering!$D128,"")</f>
        <v/>
      </c>
      <c r="AN129" s="66">
        <f>IF(ISTEXT(IF(Registrering!$D128=$B$1,Registrering!$E128,0)),0,IF(Registrering!$D128=$B$1,Registrering!$E128,0))</f>
        <v>0</v>
      </c>
      <c r="AO129" s="66" t="str">
        <f>IF(IF(Registrering!$D128=$B$1,Registrering!$F128,"")=0,"",IF(Registrering!$D128=$B$1,Registrering!$F128,""))</f>
        <v/>
      </c>
      <c r="AP129" s="66">
        <f>IF(ISTEXT(IF(Registrering!$D128=$B$1,Registrering!$G128,0)),0,IF(Registrering!$D128=$B$1,Registrering!$G128,0))</f>
        <v>0</v>
      </c>
      <c r="AQ129" s="66">
        <f>IF(ISTEXT(IF(Registrering!$D128=$B$1,Registrering!$H128,0)),0,IF(Registrering!$D128=$B$1,Registrering!$H128,0))</f>
        <v>0</v>
      </c>
      <c r="AR129" s="74" t="str">
        <f>IF(Registrering!$D128=$B$1,Registrering!$C128,"")</f>
        <v/>
      </c>
      <c r="AS129" s="7">
        <f t="shared" si="27"/>
        <v>0</v>
      </c>
    </row>
    <row r="130" spans="2:45" hidden="1" x14ac:dyDescent="0.25">
      <c r="B130" s="63">
        <f t="shared" si="16"/>
        <v>11</v>
      </c>
      <c r="C130" s="64" t="str">
        <f>IF(Registrering!$D129=$B$1,Registrering!$B129,"")</f>
        <v/>
      </c>
      <c r="D130" s="65" t="str">
        <f>IF(Registrering!$D129=$B$1,Registrering!$C129,"")</f>
        <v/>
      </c>
      <c r="E130" s="65" t="str">
        <f>IF(Registrering!$D129=$B$1,Registrering!$D129,"")</f>
        <v/>
      </c>
      <c r="F130" s="66">
        <f>IF(ISTEXT(IF(Registrering!$D129=$B$1,Registrering!$E129,0)),0,IF(Registrering!$D129=$B$1,Registrering!$E129,0))</f>
        <v>0</v>
      </c>
      <c r="G130" s="66" t="str">
        <f>IF(IF(Registrering!$D129=$B$1,Registrering!$F129,"")=0,"",IF(Registrering!$D129=$B$1,Registrering!$F129,""))</f>
        <v/>
      </c>
      <c r="H130" s="66">
        <f>IF(ISTEXT(IF(Registrering!$D129=$B$1,Registrering!$G129,0)),0,IF(Registrering!$D129=$B$1,Registrering!$G129,0))</f>
        <v>0</v>
      </c>
      <c r="I130" s="66">
        <f>IF(ISTEXT(IF(Registrering!$D129=$B$1,Registrering!$H129,0)),0,IF(Registrering!$D129=$B$1,Registrering!$H129,0))</f>
        <v>0</v>
      </c>
      <c r="J130" s="74" t="str">
        <f>IF(Registrering!$D129=$B$1,Registrering!$C129,"")</f>
        <v/>
      </c>
      <c r="K130" s="7">
        <f t="shared" si="24"/>
        <v>0</v>
      </c>
      <c r="M130" s="63">
        <f t="shared" si="17"/>
        <v>11</v>
      </c>
      <c r="N130" s="64" t="str">
        <f>IF(Registrering!$D129=$B$1,Registrering!$B129,"")</f>
        <v/>
      </c>
      <c r="O130" s="65" t="str">
        <f>IF(Registrering!$D129=$B$1,Registrering!$C129,"")</f>
        <v/>
      </c>
      <c r="P130" s="65" t="str">
        <f>IF(Registrering!$D129=$B$1,Registrering!$D129,"")</f>
        <v/>
      </c>
      <c r="Q130" s="66">
        <f>IF(ISTEXT(IF(Registrering!$D129=$B$1,Registrering!$E129,0)),0,IF(Registrering!$D129=$B$1,Registrering!$E129,0))</f>
        <v>0</v>
      </c>
      <c r="R130" s="66" t="str">
        <f>IF(IF(Registrering!$D129=$B$1,Registrering!$F129,"")=0,"",IF(Registrering!$D129=$B$1,Registrering!$F129,""))</f>
        <v/>
      </c>
      <c r="S130" s="66">
        <f>IF(ISTEXT(IF(Registrering!$D129=$B$1,Registrering!$G129,0)),0,IF(Registrering!$D129=$B$1,Registrering!$G129,0))</f>
        <v>0</v>
      </c>
      <c r="T130" s="66">
        <f>IF(ISTEXT(IF(Registrering!$D129=$B$1,Registrering!$H129,0)),0,IF(Registrering!$D129=$B$1,Registrering!$H129,0))</f>
        <v>0</v>
      </c>
      <c r="U130" s="74" t="str">
        <f>IF(Registrering!$D129=$B$1,Registrering!$C129,"")</f>
        <v/>
      </c>
      <c r="V130" s="7">
        <f t="shared" si="25"/>
        <v>0</v>
      </c>
      <c r="X130" s="63">
        <f t="shared" si="18"/>
        <v>11</v>
      </c>
      <c r="Y130" s="64" t="str">
        <f>IF(Registrering!$D129=$B$1,Registrering!$B129,"")</f>
        <v/>
      </c>
      <c r="Z130" s="65" t="str">
        <f>IF(Registrering!$D129=$B$1,Registrering!$C129,"")</f>
        <v/>
      </c>
      <c r="AA130" s="65" t="str">
        <f>IF(Registrering!$D129=$B$1,Registrering!$D129,"")</f>
        <v/>
      </c>
      <c r="AB130" s="66">
        <f>IF(ISTEXT(IF(Registrering!$D129=$B$1,Registrering!$E129,0)),0,IF(Registrering!$D129=$B$1,Registrering!$E129,0))</f>
        <v>0</v>
      </c>
      <c r="AC130" s="66" t="str">
        <f>IF(IF(Registrering!$D129=$B$1,Registrering!$F129,"")=0,"",IF(Registrering!$D129=$B$1,Registrering!$F129,""))</f>
        <v/>
      </c>
      <c r="AD130" s="66">
        <f>IF(ISTEXT(IF(Registrering!$D129=$B$1,Registrering!$G129,0)),0,IF(Registrering!$D129=$B$1,Registrering!$G129,0))</f>
        <v>0</v>
      </c>
      <c r="AE130" s="66">
        <f>IF(ISTEXT(IF(Registrering!$D129=$B$1,Registrering!$H129,0)),0,IF(Registrering!$D129=$B$1,Registrering!$H129,0))</f>
        <v>0</v>
      </c>
      <c r="AF130" s="74" t="str">
        <f>IF(Registrering!$D129=$B$1,Registrering!$C129,"")</f>
        <v/>
      </c>
      <c r="AG130" s="7">
        <f t="shared" si="26"/>
        <v>0</v>
      </c>
      <c r="AJ130" s="63">
        <f t="shared" si="19"/>
        <v>11</v>
      </c>
      <c r="AK130" s="64" t="str">
        <f>IF(Registrering!$D129=$B$1,Registrering!$B129,"")</f>
        <v/>
      </c>
      <c r="AL130" s="65" t="str">
        <f>IF(Registrering!$D129=$B$1,Registrering!$C129,"")</f>
        <v/>
      </c>
      <c r="AM130" s="65" t="str">
        <f>IF(Registrering!$D129=$B$1,Registrering!$D129,"")</f>
        <v/>
      </c>
      <c r="AN130" s="66">
        <f>IF(ISTEXT(IF(Registrering!$D129=$B$1,Registrering!$E129,0)),0,IF(Registrering!$D129=$B$1,Registrering!$E129,0))</f>
        <v>0</v>
      </c>
      <c r="AO130" s="66" t="str">
        <f>IF(IF(Registrering!$D129=$B$1,Registrering!$F129,"")=0,"",IF(Registrering!$D129=$B$1,Registrering!$F129,""))</f>
        <v/>
      </c>
      <c r="AP130" s="66">
        <f>IF(ISTEXT(IF(Registrering!$D129=$B$1,Registrering!$G129,0)),0,IF(Registrering!$D129=$B$1,Registrering!$G129,0))</f>
        <v>0</v>
      </c>
      <c r="AQ130" s="66">
        <f>IF(ISTEXT(IF(Registrering!$D129=$B$1,Registrering!$H129,0)),0,IF(Registrering!$D129=$B$1,Registrering!$H129,0))</f>
        <v>0</v>
      </c>
      <c r="AR130" s="74" t="str">
        <f>IF(Registrering!$D129=$B$1,Registrering!$C129,"")</f>
        <v/>
      </c>
      <c r="AS130" s="7">
        <f t="shared" si="27"/>
        <v>0</v>
      </c>
    </row>
    <row r="131" spans="2:45" hidden="1" x14ac:dyDescent="0.25">
      <c r="B131" s="63">
        <f t="shared" si="16"/>
        <v>11</v>
      </c>
      <c r="C131" s="64" t="str">
        <f>IF(Registrering!$D130=$B$1,Registrering!$B130,"")</f>
        <v/>
      </c>
      <c r="D131" s="65" t="str">
        <f>IF(Registrering!$D130=$B$1,Registrering!$C130,"")</f>
        <v/>
      </c>
      <c r="E131" s="65" t="str">
        <f>IF(Registrering!$D130=$B$1,Registrering!$D130,"")</f>
        <v/>
      </c>
      <c r="F131" s="66">
        <f>IF(ISTEXT(IF(Registrering!$D130=$B$1,Registrering!$E130,0)),0,IF(Registrering!$D130=$B$1,Registrering!$E130,0))</f>
        <v>0</v>
      </c>
      <c r="G131" s="66" t="str">
        <f>IF(IF(Registrering!$D130=$B$1,Registrering!$F130,"")=0,"",IF(Registrering!$D130=$B$1,Registrering!$F130,""))</f>
        <v/>
      </c>
      <c r="H131" s="66">
        <f>IF(ISTEXT(IF(Registrering!$D130=$B$1,Registrering!$G130,0)),0,IF(Registrering!$D130=$B$1,Registrering!$G130,0))</f>
        <v>0</v>
      </c>
      <c r="I131" s="66">
        <f>IF(ISTEXT(IF(Registrering!$D130=$B$1,Registrering!$H130,0)),0,IF(Registrering!$D130=$B$1,Registrering!$H130,0))</f>
        <v>0</v>
      </c>
      <c r="J131" s="74" t="str">
        <f>IF(Registrering!$D130=$B$1,Registrering!$C130,"")</f>
        <v/>
      </c>
      <c r="K131" s="7">
        <f t="shared" si="24"/>
        <v>0</v>
      </c>
      <c r="M131" s="63">
        <f t="shared" si="17"/>
        <v>11</v>
      </c>
      <c r="N131" s="64" t="str">
        <f>IF(Registrering!$D130=$B$1,Registrering!$B130,"")</f>
        <v/>
      </c>
      <c r="O131" s="65" t="str">
        <f>IF(Registrering!$D130=$B$1,Registrering!$C130,"")</f>
        <v/>
      </c>
      <c r="P131" s="65" t="str">
        <f>IF(Registrering!$D130=$B$1,Registrering!$D130,"")</f>
        <v/>
      </c>
      <c r="Q131" s="66">
        <f>IF(ISTEXT(IF(Registrering!$D130=$B$1,Registrering!$E130,0)),0,IF(Registrering!$D130=$B$1,Registrering!$E130,0))</f>
        <v>0</v>
      </c>
      <c r="R131" s="66" t="str">
        <f>IF(IF(Registrering!$D130=$B$1,Registrering!$F130,"")=0,"",IF(Registrering!$D130=$B$1,Registrering!$F130,""))</f>
        <v/>
      </c>
      <c r="S131" s="66">
        <f>IF(ISTEXT(IF(Registrering!$D130=$B$1,Registrering!$G130,0)),0,IF(Registrering!$D130=$B$1,Registrering!$G130,0))</f>
        <v>0</v>
      </c>
      <c r="T131" s="66">
        <f>IF(ISTEXT(IF(Registrering!$D130=$B$1,Registrering!$H130,0)),0,IF(Registrering!$D130=$B$1,Registrering!$H130,0))</f>
        <v>0</v>
      </c>
      <c r="U131" s="74" t="str">
        <f>IF(Registrering!$D130=$B$1,Registrering!$C130,"")</f>
        <v/>
      </c>
      <c r="V131" s="7">
        <f t="shared" si="25"/>
        <v>0</v>
      </c>
      <c r="X131" s="63">
        <f t="shared" si="18"/>
        <v>11</v>
      </c>
      <c r="Y131" s="64" t="str">
        <f>IF(Registrering!$D130=$B$1,Registrering!$B130,"")</f>
        <v/>
      </c>
      <c r="Z131" s="65" t="str">
        <f>IF(Registrering!$D130=$B$1,Registrering!$C130,"")</f>
        <v/>
      </c>
      <c r="AA131" s="65" t="str">
        <f>IF(Registrering!$D130=$B$1,Registrering!$D130,"")</f>
        <v/>
      </c>
      <c r="AB131" s="66">
        <f>IF(ISTEXT(IF(Registrering!$D130=$B$1,Registrering!$E130,0)),0,IF(Registrering!$D130=$B$1,Registrering!$E130,0))</f>
        <v>0</v>
      </c>
      <c r="AC131" s="66" t="str">
        <f>IF(IF(Registrering!$D130=$B$1,Registrering!$F130,"")=0,"",IF(Registrering!$D130=$B$1,Registrering!$F130,""))</f>
        <v/>
      </c>
      <c r="AD131" s="66">
        <f>IF(ISTEXT(IF(Registrering!$D130=$B$1,Registrering!$G130,0)),0,IF(Registrering!$D130=$B$1,Registrering!$G130,0))</f>
        <v>0</v>
      </c>
      <c r="AE131" s="66">
        <f>IF(ISTEXT(IF(Registrering!$D130=$B$1,Registrering!$H130,0)),0,IF(Registrering!$D130=$B$1,Registrering!$H130,0))</f>
        <v>0</v>
      </c>
      <c r="AF131" s="74" t="str">
        <f>IF(Registrering!$D130=$B$1,Registrering!$C130,"")</f>
        <v/>
      </c>
      <c r="AG131" s="7">
        <f t="shared" si="26"/>
        <v>0</v>
      </c>
      <c r="AJ131" s="63">
        <f t="shared" si="19"/>
        <v>11</v>
      </c>
      <c r="AK131" s="64" t="str">
        <f>IF(Registrering!$D130=$B$1,Registrering!$B130,"")</f>
        <v/>
      </c>
      <c r="AL131" s="65" t="str">
        <f>IF(Registrering!$D130=$B$1,Registrering!$C130,"")</f>
        <v/>
      </c>
      <c r="AM131" s="65" t="str">
        <f>IF(Registrering!$D130=$B$1,Registrering!$D130,"")</f>
        <v/>
      </c>
      <c r="AN131" s="66">
        <f>IF(ISTEXT(IF(Registrering!$D130=$B$1,Registrering!$E130,0)),0,IF(Registrering!$D130=$B$1,Registrering!$E130,0))</f>
        <v>0</v>
      </c>
      <c r="AO131" s="66" t="str">
        <f>IF(IF(Registrering!$D130=$B$1,Registrering!$F130,"")=0,"",IF(Registrering!$D130=$B$1,Registrering!$F130,""))</f>
        <v/>
      </c>
      <c r="AP131" s="66">
        <f>IF(ISTEXT(IF(Registrering!$D130=$B$1,Registrering!$G130,0)),0,IF(Registrering!$D130=$B$1,Registrering!$G130,0))</f>
        <v>0</v>
      </c>
      <c r="AQ131" s="66">
        <f>IF(ISTEXT(IF(Registrering!$D130=$B$1,Registrering!$H130,0)),0,IF(Registrering!$D130=$B$1,Registrering!$H130,0))</f>
        <v>0</v>
      </c>
      <c r="AR131" s="74" t="str">
        <f>IF(Registrering!$D130=$B$1,Registrering!$C130,"")</f>
        <v/>
      </c>
      <c r="AS131" s="7">
        <f t="shared" si="27"/>
        <v>0</v>
      </c>
    </row>
    <row r="132" spans="2:45" hidden="1" x14ac:dyDescent="0.25">
      <c r="B132" s="63">
        <f t="shared" si="16"/>
        <v>11</v>
      </c>
      <c r="C132" s="64" t="str">
        <f>IF(Registrering!$D131=$B$1,Registrering!$B131,"")</f>
        <v/>
      </c>
      <c r="D132" s="65" t="str">
        <f>IF(Registrering!$D131=$B$1,Registrering!$C131,"")</f>
        <v/>
      </c>
      <c r="E132" s="65" t="str">
        <f>IF(Registrering!$D131=$B$1,Registrering!$D131,"")</f>
        <v/>
      </c>
      <c r="F132" s="66">
        <f>IF(ISTEXT(IF(Registrering!$D131=$B$1,Registrering!$E131,0)),0,IF(Registrering!$D131=$B$1,Registrering!$E131,0))</f>
        <v>0</v>
      </c>
      <c r="G132" s="66" t="str">
        <f>IF(IF(Registrering!$D131=$B$1,Registrering!$F131,"")=0,"",IF(Registrering!$D131=$B$1,Registrering!$F131,""))</f>
        <v/>
      </c>
      <c r="H132" s="66">
        <f>IF(ISTEXT(IF(Registrering!$D131=$B$1,Registrering!$G131,0)),0,IF(Registrering!$D131=$B$1,Registrering!$G131,0))</f>
        <v>0</v>
      </c>
      <c r="I132" s="66">
        <f>IF(ISTEXT(IF(Registrering!$D131=$B$1,Registrering!$H131,0)),0,IF(Registrering!$D131=$B$1,Registrering!$H131,0))</f>
        <v>0</v>
      </c>
      <c r="J132" s="74" t="str">
        <f>IF(Registrering!$D131=$B$1,Registrering!$C131,"")</f>
        <v/>
      </c>
      <c r="K132" s="7">
        <f t="shared" si="24"/>
        <v>0</v>
      </c>
      <c r="M132" s="63">
        <f t="shared" si="17"/>
        <v>11</v>
      </c>
      <c r="N132" s="64" t="str">
        <f>IF(Registrering!$D131=$B$1,Registrering!$B131,"")</f>
        <v/>
      </c>
      <c r="O132" s="65" t="str">
        <f>IF(Registrering!$D131=$B$1,Registrering!$C131,"")</f>
        <v/>
      </c>
      <c r="P132" s="65" t="str">
        <f>IF(Registrering!$D131=$B$1,Registrering!$D131,"")</f>
        <v/>
      </c>
      <c r="Q132" s="66">
        <f>IF(ISTEXT(IF(Registrering!$D131=$B$1,Registrering!$E131,0)),0,IF(Registrering!$D131=$B$1,Registrering!$E131,0))</f>
        <v>0</v>
      </c>
      <c r="R132" s="66" t="str">
        <f>IF(IF(Registrering!$D131=$B$1,Registrering!$F131,"")=0,"",IF(Registrering!$D131=$B$1,Registrering!$F131,""))</f>
        <v/>
      </c>
      <c r="S132" s="66">
        <f>IF(ISTEXT(IF(Registrering!$D131=$B$1,Registrering!$G131,0)),0,IF(Registrering!$D131=$B$1,Registrering!$G131,0))</f>
        <v>0</v>
      </c>
      <c r="T132" s="66">
        <f>IF(ISTEXT(IF(Registrering!$D131=$B$1,Registrering!$H131,0)),0,IF(Registrering!$D131=$B$1,Registrering!$H131,0))</f>
        <v>0</v>
      </c>
      <c r="U132" s="74" t="str">
        <f>IF(Registrering!$D131=$B$1,Registrering!$C131,"")</f>
        <v/>
      </c>
      <c r="V132" s="7">
        <f t="shared" si="25"/>
        <v>0</v>
      </c>
      <c r="X132" s="63">
        <f t="shared" si="18"/>
        <v>11</v>
      </c>
      <c r="Y132" s="64" t="str">
        <f>IF(Registrering!$D131=$B$1,Registrering!$B131,"")</f>
        <v/>
      </c>
      <c r="Z132" s="65" t="str">
        <f>IF(Registrering!$D131=$B$1,Registrering!$C131,"")</f>
        <v/>
      </c>
      <c r="AA132" s="65" t="str">
        <f>IF(Registrering!$D131=$B$1,Registrering!$D131,"")</f>
        <v/>
      </c>
      <c r="AB132" s="66">
        <f>IF(ISTEXT(IF(Registrering!$D131=$B$1,Registrering!$E131,0)),0,IF(Registrering!$D131=$B$1,Registrering!$E131,0))</f>
        <v>0</v>
      </c>
      <c r="AC132" s="66" t="str">
        <f>IF(IF(Registrering!$D131=$B$1,Registrering!$F131,"")=0,"",IF(Registrering!$D131=$B$1,Registrering!$F131,""))</f>
        <v/>
      </c>
      <c r="AD132" s="66">
        <f>IF(ISTEXT(IF(Registrering!$D131=$B$1,Registrering!$G131,0)),0,IF(Registrering!$D131=$B$1,Registrering!$G131,0))</f>
        <v>0</v>
      </c>
      <c r="AE132" s="66">
        <f>IF(ISTEXT(IF(Registrering!$D131=$B$1,Registrering!$H131,0)),0,IF(Registrering!$D131=$B$1,Registrering!$H131,0))</f>
        <v>0</v>
      </c>
      <c r="AF132" s="74" t="str">
        <f>IF(Registrering!$D131=$B$1,Registrering!$C131,"")</f>
        <v/>
      </c>
      <c r="AG132" s="7">
        <f t="shared" si="26"/>
        <v>0</v>
      </c>
      <c r="AJ132" s="63">
        <f t="shared" si="19"/>
        <v>11</v>
      </c>
      <c r="AK132" s="64" t="str">
        <f>IF(Registrering!$D131=$B$1,Registrering!$B131,"")</f>
        <v/>
      </c>
      <c r="AL132" s="65" t="str">
        <f>IF(Registrering!$D131=$B$1,Registrering!$C131,"")</f>
        <v/>
      </c>
      <c r="AM132" s="65" t="str">
        <f>IF(Registrering!$D131=$B$1,Registrering!$D131,"")</f>
        <v/>
      </c>
      <c r="AN132" s="66">
        <f>IF(ISTEXT(IF(Registrering!$D131=$B$1,Registrering!$E131,0)),0,IF(Registrering!$D131=$B$1,Registrering!$E131,0))</f>
        <v>0</v>
      </c>
      <c r="AO132" s="66" t="str">
        <f>IF(IF(Registrering!$D131=$B$1,Registrering!$F131,"")=0,"",IF(Registrering!$D131=$B$1,Registrering!$F131,""))</f>
        <v/>
      </c>
      <c r="AP132" s="66">
        <f>IF(ISTEXT(IF(Registrering!$D131=$B$1,Registrering!$G131,0)),0,IF(Registrering!$D131=$B$1,Registrering!$G131,0))</f>
        <v>0</v>
      </c>
      <c r="AQ132" s="66">
        <f>IF(ISTEXT(IF(Registrering!$D131=$B$1,Registrering!$H131,0)),0,IF(Registrering!$D131=$B$1,Registrering!$H131,0))</f>
        <v>0</v>
      </c>
      <c r="AR132" s="74" t="str">
        <f>IF(Registrering!$D131=$B$1,Registrering!$C131,"")</f>
        <v/>
      </c>
      <c r="AS132" s="7">
        <f t="shared" si="27"/>
        <v>0</v>
      </c>
    </row>
    <row r="133" spans="2:45" hidden="1" x14ac:dyDescent="0.25">
      <c r="B133" s="63">
        <f t="shared" si="16"/>
        <v>11</v>
      </c>
      <c r="C133" s="64" t="str">
        <f>IF(Registrering!$D132=$B$1,Registrering!$B132,"")</f>
        <v/>
      </c>
      <c r="D133" s="65" t="str">
        <f>IF(Registrering!$D132=$B$1,Registrering!$C132,"")</f>
        <v/>
      </c>
      <c r="E133" s="65" t="str">
        <f>IF(Registrering!$D132=$B$1,Registrering!$D132,"")</f>
        <v/>
      </c>
      <c r="F133" s="66">
        <f>IF(ISTEXT(IF(Registrering!$D132=$B$1,Registrering!$E132,0)),0,IF(Registrering!$D132=$B$1,Registrering!$E132,0))</f>
        <v>0</v>
      </c>
      <c r="G133" s="66" t="str">
        <f>IF(IF(Registrering!$D132=$B$1,Registrering!$F132,"")=0,"",IF(Registrering!$D132=$B$1,Registrering!$F132,""))</f>
        <v/>
      </c>
      <c r="H133" s="66">
        <f>IF(ISTEXT(IF(Registrering!$D132=$B$1,Registrering!$G132,0)),0,IF(Registrering!$D132=$B$1,Registrering!$G132,0))</f>
        <v>0</v>
      </c>
      <c r="I133" s="66">
        <f>IF(ISTEXT(IF(Registrering!$D132=$B$1,Registrering!$H132,0)),0,IF(Registrering!$D132=$B$1,Registrering!$H132,0))</f>
        <v>0</v>
      </c>
      <c r="J133" s="74" t="str">
        <f>IF(Registrering!$D132=$B$1,Registrering!$C132,"")</f>
        <v/>
      </c>
      <c r="K133" s="7">
        <f t="shared" si="24"/>
        <v>0</v>
      </c>
      <c r="M133" s="63">
        <f t="shared" si="17"/>
        <v>11</v>
      </c>
      <c r="N133" s="64" t="str">
        <f>IF(Registrering!$D132=$B$1,Registrering!$B132,"")</f>
        <v/>
      </c>
      <c r="O133" s="65" t="str">
        <f>IF(Registrering!$D132=$B$1,Registrering!$C132,"")</f>
        <v/>
      </c>
      <c r="P133" s="65" t="str">
        <f>IF(Registrering!$D132=$B$1,Registrering!$D132,"")</f>
        <v/>
      </c>
      <c r="Q133" s="66">
        <f>IF(ISTEXT(IF(Registrering!$D132=$B$1,Registrering!$E132,0)),0,IF(Registrering!$D132=$B$1,Registrering!$E132,0))</f>
        <v>0</v>
      </c>
      <c r="R133" s="66" t="str">
        <f>IF(IF(Registrering!$D132=$B$1,Registrering!$F132,"")=0,"",IF(Registrering!$D132=$B$1,Registrering!$F132,""))</f>
        <v/>
      </c>
      <c r="S133" s="66">
        <f>IF(ISTEXT(IF(Registrering!$D132=$B$1,Registrering!$G132,0)),0,IF(Registrering!$D132=$B$1,Registrering!$G132,0))</f>
        <v>0</v>
      </c>
      <c r="T133" s="66">
        <f>IF(ISTEXT(IF(Registrering!$D132=$B$1,Registrering!$H132,0)),0,IF(Registrering!$D132=$B$1,Registrering!$H132,0))</f>
        <v>0</v>
      </c>
      <c r="U133" s="74" t="str">
        <f>IF(Registrering!$D132=$B$1,Registrering!$C132,"")</f>
        <v/>
      </c>
      <c r="V133" s="7">
        <f t="shared" si="25"/>
        <v>0</v>
      </c>
      <c r="X133" s="63">
        <f t="shared" si="18"/>
        <v>11</v>
      </c>
      <c r="Y133" s="64" t="str">
        <f>IF(Registrering!$D132=$B$1,Registrering!$B132,"")</f>
        <v/>
      </c>
      <c r="Z133" s="65" t="str">
        <f>IF(Registrering!$D132=$B$1,Registrering!$C132,"")</f>
        <v/>
      </c>
      <c r="AA133" s="65" t="str">
        <f>IF(Registrering!$D132=$B$1,Registrering!$D132,"")</f>
        <v/>
      </c>
      <c r="AB133" s="66">
        <f>IF(ISTEXT(IF(Registrering!$D132=$B$1,Registrering!$E132,0)),0,IF(Registrering!$D132=$B$1,Registrering!$E132,0))</f>
        <v>0</v>
      </c>
      <c r="AC133" s="66" t="str">
        <f>IF(IF(Registrering!$D132=$B$1,Registrering!$F132,"")=0,"",IF(Registrering!$D132=$B$1,Registrering!$F132,""))</f>
        <v/>
      </c>
      <c r="AD133" s="66">
        <f>IF(ISTEXT(IF(Registrering!$D132=$B$1,Registrering!$G132,0)),0,IF(Registrering!$D132=$B$1,Registrering!$G132,0))</f>
        <v>0</v>
      </c>
      <c r="AE133" s="66">
        <f>IF(ISTEXT(IF(Registrering!$D132=$B$1,Registrering!$H132,0)),0,IF(Registrering!$D132=$B$1,Registrering!$H132,0))</f>
        <v>0</v>
      </c>
      <c r="AF133" s="74" t="str">
        <f>IF(Registrering!$D132=$B$1,Registrering!$C132,"")</f>
        <v/>
      </c>
      <c r="AG133" s="7">
        <f t="shared" si="26"/>
        <v>0</v>
      </c>
      <c r="AJ133" s="63">
        <f t="shared" si="19"/>
        <v>11</v>
      </c>
      <c r="AK133" s="64" t="str">
        <f>IF(Registrering!$D132=$B$1,Registrering!$B132,"")</f>
        <v/>
      </c>
      <c r="AL133" s="65" t="str">
        <f>IF(Registrering!$D132=$B$1,Registrering!$C132,"")</f>
        <v/>
      </c>
      <c r="AM133" s="65" t="str">
        <f>IF(Registrering!$D132=$B$1,Registrering!$D132,"")</f>
        <v/>
      </c>
      <c r="AN133" s="66">
        <f>IF(ISTEXT(IF(Registrering!$D132=$B$1,Registrering!$E132,0)),0,IF(Registrering!$D132=$B$1,Registrering!$E132,0))</f>
        <v>0</v>
      </c>
      <c r="AO133" s="66" t="str">
        <f>IF(IF(Registrering!$D132=$B$1,Registrering!$F132,"")=0,"",IF(Registrering!$D132=$B$1,Registrering!$F132,""))</f>
        <v/>
      </c>
      <c r="AP133" s="66">
        <f>IF(ISTEXT(IF(Registrering!$D132=$B$1,Registrering!$G132,0)),0,IF(Registrering!$D132=$B$1,Registrering!$G132,0))</f>
        <v>0</v>
      </c>
      <c r="AQ133" s="66">
        <f>IF(ISTEXT(IF(Registrering!$D132=$B$1,Registrering!$H132,0)),0,IF(Registrering!$D132=$B$1,Registrering!$H132,0))</f>
        <v>0</v>
      </c>
      <c r="AR133" s="74" t="str">
        <f>IF(Registrering!$D132=$B$1,Registrering!$C132,"")</f>
        <v/>
      </c>
      <c r="AS133" s="7">
        <f t="shared" si="27"/>
        <v>0</v>
      </c>
    </row>
    <row r="134" spans="2:45" hidden="1" x14ac:dyDescent="0.25">
      <c r="B134" s="63">
        <f t="shared" ref="B134" si="28">IF(ISNUMBER(C134),B133+1,B133)</f>
        <v>11</v>
      </c>
      <c r="C134" s="64" t="str">
        <f>IF(Registrering!$D133=$B$1,Registrering!$B133,"")</f>
        <v/>
      </c>
      <c r="D134" s="65" t="str">
        <f>IF(Registrering!$D133=$B$1,Registrering!$C133,"")</f>
        <v/>
      </c>
      <c r="E134" s="65" t="str">
        <f>IF(Registrering!$D133=$B$1,Registrering!$D133,"")</f>
        <v/>
      </c>
      <c r="F134" s="66">
        <f>IF(ISTEXT(IF(Registrering!$D133=$B$1,Registrering!$E133,0)),0,IF(Registrering!$D133=$B$1,Registrering!$E133,0))</f>
        <v>0</v>
      </c>
      <c r="G134" s="66" t="str">
        <f>IF(IF(Registrering!$D133=$B$1,Registrering!$F133,"")=0,"",IF(Registrering!$D133=$B$1,Registrering!$F133,""))</f>
        <v/>
      </c>
      <c r="H134" s="66">
        <f>IF(ISTEXT(IF(Registrering!$D133=$B$1,Registrering!$G133,0)),0,IF(Registrering!$D133=$B$1,Registrering!$G133,0))</f>
        <v>0</v>
      </c>
      <c r="I134" s="66">
        <f>IF(ISTEXT(IF(Registrering!$D133=$B$1,Registrering!$H133,0)),0,IF(Registrering!$D133=$B$1,Registrering!$H133,0))</f>
        <v>0</v>
      </c>
      <c r="J134" s="74" t="str">
        <f>IF(Registrering!$D133=$B$1,Registrering!$C133,"")</f>
        <v/>
      </c>
      <c r="K134" s="7">
        <f t="shared" ref="K134" si="29">IF(ISNUMBER($C134),1,0)</f>
        <v>0</v>
      </c>
      <c r="M134" s="63">
        <f t="shared" ref="M134" si="30">IF(ISNUMBER(N134),M133+1,M133)</f>
        <v>11</v>
      </c>
      <c r="N134" s="64" t="str">
        <f>IF(Registrering!$D133=$B$1,Registrering!$B133,"")</f>
        <v/>
      </c>
      <c r="O134" s="65" t="str">
        <f>IF(Registrering!$D133=$B$1,Registrering!$C133,"")</f>
        <v/>
      </c>
      <c r="P134" s="65" t="str">
        <f>IF(Registrering!$D133=$B$1,Registrering!$D133,"")</f>
        <v/>
      </c>
      <c r="Q134" s="66">
        <f>IF(ISTEXT(IF(Registrering!$D133=$B$1,Registrering!$E133,0)),0,IF(Registrering!$D133=$B$1,Registrering!$E133,0))</f>
        <v>0</v>
      </c>
      <c r="R134" s="66" t="str">
        <f>IF(IF(Registrering!$D133=$B$1,Registrering!$F133,"")=0,"",IF(Registrering!$D133=$B$1,Registrering!$F133,""))</f>
        <v/>
      </c>
      <c r="S134" s="66">
        <f>IF(ISTEXT(IF(Registrering!$D133=$B$1,Registrering!$G133,0)),0,IF(Registrering!$D133=$B$1,Registrering!$G133,0))</f>
        <v>0</v>
      </c>
      <c r="T134" s="66">
        <f>IF(ISTEXT(IF(Registrering!$D133=$B$1,Registrering!$H133,0)),0,IF(Registrering!$D133=$B$1,Registrering!$H133,0))</f>
        <v>0</v>
      </c>
      <c r="U134" s="74" t="str">
        <f>IF(Registrering!$D133=$B$1,Registrering!$C133,"")</f>
        <v/>
      </c>
      <c r="V134" s="7">
        <f t="shared" si="25"/>
        <v>0</v>
      </c>
      <c r="X134" s="63">
        <f t="shared" ref="X134" si="31">IF(ISNUMBER(Y134),X133+1,X133)</f>
        <v>11</v>
      </c>
      <c r="Y134" s="64" t="str">
        <f>IF(Registrering!$D133=$B$1,Registrering!$B133,"")</f>
        <v/>
      </c>
      <c r="Z134" s="65" t="str">
        <f>IF(Registrering!$D133=$B$1,Registrering!$C133,"")</f>
        <v/>
      </c>
      <c r="AA134" s="65" t="str">
        <f>IF(Registrering!$D133=$B$1,Registrering!$D133,"")</f>
        <v/>
      </c>
      <c r="AB134" s="66">
        <f>IF(ISTEXT(IF(Registrering!$D133=$B$1,Registrering!$E133,0)),0,IF(Registrering!$D133=$B$1,Registrering!$E133,0))</f>
        <v>0</v>
      </c>
      <c r="AC134" s="66" t="str">
        <f>IF(IF(Registrering!$D133=$B$1,Registrering!$F133,"")=0,"",IF(Registrering!$D133=$B$1,Registrering!$F133,""))</f>
        <v/>
      </c>
      <c r="AD134" s="66">
        <f>IF(ISTEXT(IF(Registrering!$D133=$B$1,Registrering!$G133,0)),0,IF(Registrering!$D133=$B$1,Registrering!$G133,0))</f>
        <v>0</v>
      </c>
      <c r="AE134" s="66">
        <f>IF(ISTEXT(IF(Registrering!$D133=$B$1,Registrering!$H133,0)),0,IF(Registrering!$D133=$B$1,Registrering!$H133,0))</f>
        <v>0</v>
      </c>
      <c r="AF134" s="74" t="str">
        <f>IF(Registrering!$D133=$B$1,Registrering!$C133,"")</f>
        <v/>
      </c>
      <c r="AG134" s="7">
        <f t="shared" si="26"/>
        <v>0</v>
      </c>
      <c r="AJ134" s="63">
        <f t="shared" ref="AJ134" si="32">IF(ISNUMBER(AK134),AJ133+1,AJ133)</f>
        <v>11</v>
      </c>
      <c r="AK134" s="64" t="str">
        <f>IF(Registrering!$D133=$B$1,Registrering!$B133,"")</f>
        <v/>
      </c>
      <c r="AL134" s="65" t="str">
        <f>IF(Registrering!$D133=$B$1,Registrering!$C133,"")</f>
        <v/>
      </c>
      <c r="AM134" s="65" t="str">
        <f>IF(Registrering!$D133=$B$1,Registrering!$D133,"")</f>
        <v/>
      </c>
      <c r="AN134" s="66">
        <f>IF(ISTEXT(IF(Registrering!$D133=$B$1,Registrering!$E133,0)),0,IF(Registrering!$D133=$B$1,Registrering!$E133,0))</f>
        <v>0</v>
      </c>
      <c r="AO134" s="66" t="str">
        <f>IF(IF(Registrering!$D133=$B$1,Registrering!$F133,"")=0,"",IF(Registrering!$D133=$B$1,Registrering!$F133,""))</f>
        <v/>
      </c>
      <c r="AP134" s="66">
        <f>IF(ISTEXT(IF(Registrering!$D133=$B$1,Registrering!$G133,0)),0,IF(Registrering!$D133=$B$1,Registrering!$G133,0))</f>
        <v>0</v>
      </c>
      <c r="AQ134" s="66">
        <f>IF(ISTEXT(IF(Registrering!$D133=$B$1,Registrering!$H133,0)),0,IF(Registrering!$D133=$B$1,Registrering!$H133,0))</f>
        <v>0</v>
      </c>
      <c r="AR134" s="74" t="str">
        <f>IF(Registrering!$D133=$B$1,Registrering!$C133,"")</f>
        <v/>
      </c>
      <c r="AS134" s="7">
        <f t="shared" si="27"/>
        <v>0</v>
      </c>
    </row>
  </sheetData>
  <autoFilter ref="B1:K134">
    <filterColumn colId="4">
      <filters blank="1">
        <filter val="138"/>
        <filter val="214"/>
        <filter val="276"/>
        <filter val="412"/>
        <filter val="466"/>
        <filter val="Største fisk (g)"/>
      </filters>
    </filterColumn>
  </autoFilter>
  <sortState ref="N5:V134">
    <sortCondition ref="R5:R134"/>
  </sortState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4"/>
  <sheetViews>
    <sheetView workbookViewId="0">
      <selection activeCell="E26" sqref="E26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4" width="21.285156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customWidth="1"/>
    <col min="11" max="11" width="11.42578125" style="1" customWidth="1"/>
    <col min="12" max="16384" width="11.42578125" style="1"/>
  </cols>
  <sheetData>
    <row r="1" spans="2:11" ht="26.25" x14ac:dyDescent="0.4">
      <c r="B1" s="6" t="s">
        <v>11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x14ac:dyDescent="0.25">
      <c r="B5" s="63">
        <f>IF(ISNUMBER(C5),B4+1,B4)</f>
        <v>1</v>
      </c>
      <c r="C5" s="64">
        <f>IF(Registrering!$D4=$B$1,Registrering!B4,"")</f>
        <v>1</v>
      </c>
      <c r="D5" s="65" t="str">
        <f>IF(Registrering!$D4=$B$1,Registrering!C4,"")</f>
        <v>Margunn Hillestad</v>
      </c>
      <c r="E5" s="65" t="str">
        <f>IF(Registrering!$D4=$B$1,Registrering!D4,"")</f>
        <v>Dame</v>
      </c>
      <c r="F5" s="66">
        <f>IF(Registrering!$D4=$B$1,Registrering!E4,"")</f>
        <v>232</v>
      </c>
      <c r="G5" s="66">
        <f>IF(IF(Registrering!$D4=$B$1,Registrering!F4,"")=0,"",IF(Registrering!$D4=$B$1,Registrering!F4,""))</f>
        <v>194</v>
      </c>
      <c r="H5" s="66">
        <f>IF(Registrering!$D4=$B$1,Registrering!G4,"")</f>
        <v>2</v>
      </c>
      <c r="I5" s="66">
        <f>IF(Registrering!$D4=$B$1,Registrering!H4,0)</f>
        <v>426</v>
      </c>
      <c r="J5" s="58" t="str">
        <f>IF(Registrering!$D4=$B$1,Registrering!I4,"")</f>
        <v>Margunn Hillestad</v>
      </c>
      <c r="K5" s="7">
        <f t="shared" ref="K5:K36" si="0">IF(ISNUMBER($C5),1,0)</f>
        <v>1</v>
      </c>
    </row>
    <row r="6" spans="2:11" x14ac:dyDescent="0.25">
      <c r="B6" s="57">
        <f t="shared" ref="B6:B69" si="1">IF(ISNUMBER(C6),B5+1,B5)</f>
        <v>2</v>
      </c>
      <c r="C6" s="19">
        <f>IF(Registrering!$D5=$B$1,Registrering!B5,"")</f>
        <v>2</v>
      </c>
      <c r="D6" s="4" t="str">
        <f>IF(Registrering!$D5=$B$1,Registrering!C5,"")</f>
        <v>Malen Hillestad</v>
      </c>
      <c r="E6" s="4" t="str">
        <f>IF(Registrering!$D5=$B$1,Registrering!D5,"")</f>
        <v>Dame</v>
      </c>
      <c r="F6" s="5">
        <f>IF(Registrering!$D5=$B$1,Registrering!E5,"")</f>
        <v>214</v>
      </c>
      <c r="G6" s="5">
        <f>IF(IF(Registrering!$D5=$B$1,Registrering!F5,"")=0,"",IF(Registrering!$D5=$B$1,Registrering!F5,""))</f>
        <v>64</v>
      </c>
      <c r="H6" s="5">
        <f>IF(Registrering!$D5=$B$1,Registrering!G5,"")</f>
        <v>9</v>
      </c>
      <c r="I6" s="5">
        <f>IF(Registrering!$D5=$B$1,Registrering!H5,0)</f>
        <v>1644</v>
      </c>
      <c r="J6" s="58" t="str">
        <f>IF(Registrering!$D5=$B$1,Registrering!I5,"")</f>
        <v>Malen Hillestad</v>
      </c>
      <c r="K6" s="7">
        <f t="shared" si="0"/>
        <v>1</v>
      </c>
    </row>
    <row r="7" spans="2:11" x14ac:dyDescent="0.25">
      <c r="B7" s="57">
        <f t="shared" si="1"/>
        <v>3</v>
      </c>
      <c r="C7" s="19">
        <f>IF(Registrering!$D7=$B$1,Registrering!B7,"")</f>
        <v>4</v>
      </c>
      <c r="D7" s="4" t="str">
        <f>IF(Registrering!$D7=$B$1,Registrering!C7,"")</f>
        <v>Margrete Solvi</v>
      </c>
      <c r="E7" s="4" t="str">
        <f>IF(Registrering!$D7=$B$1,Registrering!D7,"")</f>
        <v>Dame</v>
      </c>
      <c r="F7" s="5">
        <f>IF(Registrering!$D7=$B$1,Registrering!E7,"")</f>
        <v>236</v>
      </c>
      <c r="G7" s="5">
        <f>IF(IF(Registrering!$D7=$B$1,Registrering!F7,"")=0,"",IF(Registrering!$D7=$B$1,Registrering!F7,""))</f>
        <v>94</v>
      </c>
      <c r="H7" s="5">
        <f>IF(Registrering!$D7=$B$1,Registrering!G7,"")</f>
        <v>7</v>
      </c>
      <c r="I7" s="5">
        <f>IF(Registrering!$D7=$B$1,Registrering!H7,0)</f>
        <v>1148</v>
      </c>
      <c r="J7" s="58" t="str">
        <f>IF(Registrering!$D7=$B$1,Registrering!I7,"")</f>
        <v>Margrete Solvi</v>
      </c>
      <c r="K7" s="7">
        <f t="shared" si="0"/>
        <v>1</v>
      </c>
    </row>
    <row r="8" spans="2:11" x14ac:dyDescent="0.25">
      <c r="B8" s="57">
        <f t="shared" si="1"/>
        <v>4</v>
      </c>
      <c r="C8" s="19">
        <f>IF(Registrering!$D8=$B$1,Registrering!B8,"")</f>
        <v>5</v>
      </c>
      <c r="D8" s="4" t="str">
        <f>IF(Registrering!$D8=$B$1,Registrering!C8,"")</f>
        <v>Lina Venjum</v>
      </c>
      <c r="E8" s="4" t="str">
        <f>IF(Registrering!$D8=$B$1,Registrering!D8,"")</f>
        <v>Dame</v>
      </c>
      <c r="F8" s="5">
        <f>IF(Registrering!$D8=$B$1,Registrering!E8,"")</f>
        <v>268</v>
      </c>
      <c r="G8" s="5">
        <f>IF(IF(Registrering!$D8=$B$1,Registrering!F8,"")=0,"",IF(Registrering!$D8=$B$1,Registrering!F8,""))</f>
        <v>72</v>
      </c>
      <c r="H8" s="5">
        <f>IF(Registrering!$D8=$B$1,Registrering!G8,"")</f>
        <v>5</v>
      </c>
      <c r="I8" s="5">
        <f>IF(Registrering!$D8=$B$1,Registrering!H8,0)</f>
        <v>796</v>
      </c>
      <c r="J8" s="58" t="str">
        <f>IF(Registrering!$D8=$B$1,Registrering!I8,"")</f>
        <v>Lina Venjum</v>
      </c>
      <c r="K8" s="7">
        <f t="shared" si="0"/>
        <v>1</v>
      </c>
    </row>
    <row r="9" spans="2:11" x14ac:dyDescent="0.25">
      <c r="B9" s="57">
        <f t="shared" si="1"/>
        <v>5</v>
      </c>
      <c r="C9" s="19">
        <f>IF(Registrering!$D21=$B$1,Registrering!B21,"")</f>
        <v>18</v>
      </c>
      <c r="D9" s="4" t="str">
        <f>IF(Registrering!$D21=$B$1,Registrering!C21,"")</f>
        <v>Stine Solvi</v>
      </c>
      <c r="E9" s="4" t="str">
        <f>IF(Registrering!$D21=$B$1,Registrering!D21,"")</f>
        <v>Dame</v>
      </c>
      <c r="F9" s="5">
        <f>IF(Registrering!$D21=$B$1,Registrering!E21,"")</f>
        <v>66</v>
      </c>
      <c r="G9" s="5">
        <f>IF(IF(Registrering!$D21=$B$1,Registrering!F21,"")=0,"",IF(Registrering!$D21=$B$1,Registrering!F21,""))</f>
        <v>66</v>
      </c>
      <c r="H9" s="5">
        <f>IF(Registrering!$D21=$B$1,Registrering!G21,"")</f>
        <v>1</v>
      </c>
      <c r="I9" s="5">
        <f>IF(Registrering!$D21=$B$1,Registrering!H21,0)</f>
        <v>66</v>
      </c>
      <c r="J9" s="58" t="str">
        <f>IF(Registrering!$D21=$B$1,Registrering!I21,"")</f>
        <v>Stine Solvi</v>
      </c>
      <c r="K9" s="7">
        <f t="shared" si="0"/>
        <v>1</v>
      </c>
    </row>
    <row r="10" spans="2:11" x14ac:dyDescent="0.25">
      <c r="B10" s="57">
        <f t="shared" si="1"/>
        <v>6</v>
      </c>
      <c r="C10" s="19">
        <f>IF(Registrering!$D30=$B$1,Registrering!B30,"")</f>
        <v>27</v>
      </c>
      <c r="D10" s="4" t="str">
        <f>IF(Registrering!$D30=$B$1,Registrering!C30,"")</f>
        <v>Inger Næss</v>
      </c>
      <c r="E10" s="4" t="str">
        <f>IF(Registrering!$D30=$B$1,Registrering!D30,"")</f>
        <v>Dame</v>
      </c>
      <c r="F10" s="5">
        <f>IF(Registrering!$D30=$B$1,Registrering!E30,"")</f>
        <v>160</v>
      </c>
      <c r="G10" s="5">
        <f>IF(IF(Registrering!$D30=$B$1,Registrering!F30,"")=0,"",IF(Registrering!$D30=$B$1,Registrering!F30,""))</f>
        <v>66</v>
      </c>
      <c r="H10" s="5">
        <f>IF(Registrering!$D30=$B$1,Registrering!G30,"")</f>
        <v>10</v>
      </c>
      <c r="I10" s="5">
        <f>IF(Registrering!$D30=$B$1,Registrering!H30,0)</f>
        <v>1124</v>
      </c>
      <c r="J10" s="58" t="str">
        <f>IF(Registrering!$D30=$B$1,Registrering!I30,"")</f>
        <v>Inger Næss</v>
      </c>
      <c r="K10" s="7">
        <f t="shared" si="0"/>
        <v>1</v>
      </c>
    </row>
    <row r="11" spans="2:11" x14ac:dyDescent="0.25">
      <c r="B11" s="57">
        <f t="shared" si="1"/>
        <v>7</v>
      </c>
      <c r="C11" s="19">
        <f>IF(Registrering!$D39=$B$1,Registrering!B39,"")</f>
        <v>36</v>
      </c>
      <c r="D11" s="4" t="str">
        <f>IF(Registrering!$D39=$B$1,Registrering!C39,"")</f>
        <v>Nina Cirotzki</v>
      </c>
      <c r="E11" s="4" t="str">
        <f>IF(Registrering!$D39=$B$1,Registrering!D39,"")</f>
        <v>Dame</v>
      </c>
      <c r="F11" s="5">
        <f>IF(Registrering!$D39=$B$1,Registrering!E39,"")</f>
        <v>298</v>
      </c>
      <c r="G11" s="5">
        <f>IF(IF(Registrering!$D39=$B$1,Registrering!F39,"")=0,"",IF(Registrering!$D39=$B$1,Registrering!F39,""))</f>
        <v>298</v>
      </c>
      <c r="H11" s="5">
        <f>IF(Registrering!$D39=$B$1,Registrering!G39,"")</f>
        <v>1</v>
      </c>
      <c r="I11" s="5">
        <f>IF(Registrering!$D39=$B$1,Registrering!H39,0)</f>
        <v>298</v>
      </c>
      <c r="J11" s="58" t="str">
        <f>IF(Registrering!$D39=$B$1,Registrering!I39,"")</f>
        <v>Nina Cirotzki</v>
      </c>
      <c r="K11" s="7">
        <f t="shared" si="0"/>
        <v>1</v>
      </c>
    </row>
    <row r="12" spans="2:11" x14ac:dyDescent="0.25">
      <c r="B12" s="57">
        <f t="shared" si="1"/>
        <v>8</v>
      </c>
      <c r="C12" s="19">
        <f>IF(Registrering!$D40=$B$1,Registrering!B40,"")</f>
        <v>37</v>
      </c>
      <c r="D12" s="4" t="str">
        <f>IF(Registrering!$D40=$B$1,Registrering!C40,"")</f>
        <v>Marianne Cirotzki</v>
      </c>
      <c r="E12" s="4" t="str">
        <f>IF(Registrering!$D40=$B$1,Registrering!D40,"")</f>
        <v>Dame</v>
      </c>
      <c r="F12" s="5">
        <f>IF(Registrering!$D40=$B$1,Registrering!E40,"")</f>
        <v>186</v>
      </c>
      <c r="G12" s="5">
        <f>IF(IF(Registrering!$D40=$B$1,Registrering!F40,"")=0,"",IF(Registrering!$D40=$B$1,Registrering!F40,""))</f>
        <v>186</v>
      </c>
      <c r="H12" s="5">
        <f>IF(Registrering!$D40=$B$1,Registrering!G40,"")</f>
        <v>1</v>
      </c>
      <c r="I12" s="5">
        <f>IF(Registrering!$D40=$B$1,Registrering!H40,0)</f>
        <v>186</v>
      </c>
      <c r="J12" s="58" t="str">
        <f>IF(Registrering!$D40=$B$1,Registrering!I40,"")</f>
        <v>Marianne Cirotzki</v>
      </c>
      <c r="K12" s="7">
        <f t="shared" si="0"/>
        <v>1</v>
      </c>
    </row>
    <row r="13" spans="2:11" x14ac:dyDescent="0.25">
      <c r="B13" s="57">
        <f t="shared" si="1"/>
        <v>9</v>
      </c>
      <c r="C13" s="19">
        <f>IF(Registrering!$D58=$B$1,Registrering!B58,"")</f>
        <v>55</v>
      </c>
      <c r="D13" s="4" t="str">
        <f>IF(Registrering!$D58=$B$1,Registrering!C58,"")</f>
        <v>Aud Linde</v>
      </c>
      <c r="E13" s="4" t="str">
        <f>IF(Registrering!$D58=$B$1,Registrering!D58,"")</f>
        <v>Dame</v>
      </c>
      <c r="F13" s="5">
        <f>IF(Registrering!$D58=$B$1,Registrering!E58,"")</f>
        <v>270</v>
      </c>
      <c r="G13" s="5">
        <f>IF(IF(Registrering!$D58=$B$1,Registrering!F58,"")=0,"",IF(Registrering!$D58=$B$1,Registrering!F58,""))</f>
        <v>42</v>
      </c>
      <c r="H13" s="5">
        <f>IF(Registrering!$D58=$B$1,Registrering!G58,"")</f>
        <v>4</v>
      </c>
      <c r="I13" s="5">
        <f>IF(Registrering!$D58=$B$1,Registrering!H58,0)</f>
        <v>570</v>
      </c>
      <c r="J13" s="58" t="str">
        <f>IF(Registrering!$D58=$B$1,Registrering!I58,"")</f>
        <v>Aud Linde</v>
      </c>
      <c r="K13" s="7">
        <f t="shared" si="0"/>
        <v>1</v>
      </c>
    </row>
    <row r="14" spans="2:11" x14ac:dyDescent="0.25">
      <c r="B14" s="57">
        <f t="shared" si="1"/>
        <v>10</v>
      </c>
      <c r="C14" s="19">
        <f>IF(Registrering!$D61=$B$1,Registrering!B61,"")</f>
        <v>58</v>
      </c>
      <c r="D14" s="4" t="str">
        <f>IF(Registrering!$D61=$B$1,Registrering!C61,"")</f>
        <v>Marta Linde</v>
      </c>
      <c r="E14" s="4" t="str">
        <f>IF(Registrering!$D61=$B$1,Registrering!D61,"")</f>
        <v>Dame</v>
      </c>
      <c r="F14" s="5">
        <f>IF(Registrering!$D61=$B$1,Registrering!E61,"")</f>
        <v>388</v>
      </c>
      <c r="G14" s="5">
        <f>IF(IF(Registrering!$D61=$B$1,Registrering!F61,"")=0,"",IF(Registrering!$D61=$B$1,Registrering!F61,""))</f>
        <v>80</v>
      </c>
      <c r="H14" s="5">
        <f>IF(Registrering!$D61=$B$1,Registrering!G61,"")</f>
        <v>7</v>
      </c>
      <c r="I14" s="5">
        <f>IF(Registrering!$D61=$B$1,Registrering!H61,0)</f>
        <v>1370</v>
      </c>
      <c r="J14" s="58" t="str">
        <f>IF(Registrering!$D61=$B$1,Registrering!I61,"")</f>
        <v>Marta Linde</v>
      </c>
      <c r="K14" s="7">
        <f t="shared" si="0"/>
        <v>1</v>
      </c>
    </row>
    <row r="15" spans="2:11" x14ac:dyDescent="0.25">
      <c r="B15" s="57">
        <f t="shared" si="1"/>
        <v>10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x14ac:dyDescent="0.25">
      <c r="B16" s="57">
        <f t="shared" si="1"/>
        <v>10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x14ac:dyDescent="0.25">
      <c r="B17" s="57">
        <f t="shared" si="1"/>
        <v>10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x14ac:dyDescent="0.25">
      <c r="B18" s="57">
        <f t="shared" si="1"/>
        <v>10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x14ac:dyDescent="0.25">
      <c r="B19" s="57">
        <f t="shared" si="1"/>
        <v>10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x14ac:dyDescent="0.25">
      <c r="B20" s="57">
        <f t="shared" si="1"/>
        <v>10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x14ac:dyDescent="0.25">
      <c r="B21" s="57">
        <f t="shared" si="1"/>
        <v>10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x14ac:dyDescent="0.25">
      <c r="B22" s="57">
        <f t="shared" si="1"/>
        <v>10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x14ac:dyDescent="0.25">
      <c r="B23" s="57">
        <f t="shared" si="1"/>
        <v>10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x14ac:dyDescent="0.25">
      <c r="B24" s="57">
        <f t="shared" si="1"/>
        <v>10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x14ac:dyDescent="0.25">
      <c r="B25" s="57">
        <f t="shared" si="1"/>
        <v>10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x14ac:dyDescent="0.25">
      <c r="B26" s="57">
        <f t="shared" si="1"/>
        <v>10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x14ac:dyDescent="0.25">
      <c r="B27" s="57">
        <f t="shared" si="1"/>
        <v>10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x14ac:dyDescent="0.25">
      <c r="B28" s="57">
        <f t="shared" si="1"/>
        <v>10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x14ac:dyDescent="0.25">
      <c r="B29" s="57">
        <f t="shared" si="1"/>
        <v>10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x14ac:dyDescent="0.25">
      <c r="B30" s="57">
        <f t="shared" si="1"/>
        <v>10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x14ac:dyDescent="0.25">
      <c r="B31" s="57">
        <f t="shared" si="1"/>
        <v>10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x14ac:dyDescent="0.25">
      <c r="B32" s="57">
        <f t="shared" si="1"/>
        <v>10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x14ac:dyDescent="0.25">
      <c r="B33" s="57">
        <f t="shared" si="1"/>
        <v>10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x14ac:dyDescent="0.25">
      <c r="B34" s="57">
        <f t="shared" si="1"/>
        <v>10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x14ac:dyDescent="0.25">
      <c r="B35" s="57">
        <f t="shared" si="1"/>
        <v>10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x14ac:dyDescent="0.25">
      <c r="B36" s="57">
        <f t="shared" si="1"/>
        <v>10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x14ac:dyDescent="0.25">
      <c r="B37" s="57">
        <f t="shared" si="1"/>
        <v>10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x14ac:dyDescent="0.25">
      <c r="B38" s="57">
        <f t="shared" si="1"/>
        <v>10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x14ac:dyDescent="0.25">
      <c r="B39" s="57">
        <f t="shared" si="1"/>
        <v>10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x14ac:dyDescent="0.25">
      <c r="B40" s="57">
        <f t="shared" si="1"/>
        <v>10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x14ac:dyDescent="0.25">
      <c r="B41" s="57">
        <f t="shared" si="1"/>
        <v>10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x14ac:dyDescent="0.25">
      <c r="B42" s="57">
        <f t="shared" si="1"/>
        <v>10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x14ac:dyDescent="0.25">
      <c r="B43" s="57">
        <f t="shared" si="1"/>
        <v>10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x14ac:dyDescent="0.25">
      <c r="B44" s="57">
        <f t="shared" si="1"/>
        <v>10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x14ac:dyDescent="0.25">
      <c r="B45" s="57">
        <f t="shared" si="1"/>
        <v>10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x14ac:dyDescent="0.25">
      <c r="B46" s="57">
        <f t="shared" si="1"/>
        <v>10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x14ac:dyDescent="0.25">
      <c r="B47" s="57">
        <f t="shared" si="1"/>
        <v>10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x14ac:dyDescent="0.25">
      <c r="B48" s="57">
        <f t="shared" si="1"/>
        <v>10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x14ac:dyDescent="0.25">
      <c r="B49" s="57">
        <f t="shared" si="1"/>
        <v>10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x14ac:dyDescent="0.25">
      <c r="B50" s="57">
        <f t="shared" si="1"/>
        <v>10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x14ac:dyDescent="0.25">
      <c r="B51" s="57">
        <f t="shared" si="1"/>
        <v>10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x14ac:dyDescent="0.25">
      <c r="B52" s="57">
        <f t="shared" si="1"/>
        <v>10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x14ac:dyDescent="0.25">
      <c r="B53" s="57">
        <f t="shared" si="1"/>
        <v>10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x14ac:dyDescent="0.25">
      <c r="B54" s="57">
        <f t="shared" si="1"/>
        <v>10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x14ac:dyDescent="0.25">
      <c r="B55" s="57">
        <f t="shared" si="1"/>
        <v>10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x14ac:dyDescent="0.25">
      <c r="B56" s="57">
        <f t="shared" si="1"/>
        <v>10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x14ac:dyDescent="0.25">
      <c r="B57" s="57">
        <f t="shared" si="1"/>
        <v>10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x14ac:dyDescent="0.25">
      <c r="B58" s="57">
        <f t="shared" si="1"/>
        <v>10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x14ac:dyDescent="0.25">
      <c r="B59" s="57">
        <f t="shared" si="1"/>
        <v>10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x14ac:dyDescent="0.25">
      <c r="B60" s="57">
        <f t="shared" si="1"/>
        <v>10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x14ac:dyDescent="0.25">
      <c r="B61" s="57">
        <f t="shared" si="1"/>
        <v>10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x14ac:dyDescent="0.25">
      <c r="B62" s="57">
        <f t="shared" si="1"/>
        <v>10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x14ac:dyDescent="0.25">
      <c r="B63" s="57">
        <f t="shared" si="1"/>
        <v>10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x14ac:dyDescent="0.25">
      <c r="B64" s="57">
        <f t="shared" si="1"/>
        <v>10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x14ac:dyDescent="0.25">
      <c r="B65" s="57">
        <f t="shared" si="1"/>
        <v>10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x14ac:dyDescent="0.25">
      <c r="B66" s="57">
        <f t="shared" si="1"/>
        <v>10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x14ac:dyDescent="0.25">
      <c r="B67" s="57">
        <f t="shared" si="1"/>
        <v>10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x14ac:dyDescent="0.25">
      <c r="B68" s="57">
        <f t="shared" si="1"/>
        <v>10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x14ac:dyDescent="0.25">
      <c r="B69" s="57">
        <f t="shared" si="1"/>
        <v>10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x14ac:dyDescent="0.25">
      <c r="B70" s="57">
        <f t="shared" ref="B70:B133" si="4">IF(ISNUMBER(C70),B69+1,B69)</f>
        <v>10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x14ac:dyDescent="0.25">
      <c r="B71" s="57">
        <f t="shared" si="4"/>
        <v>10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x14ac:dyDescent="0.25">
      <c r="B72" s="57">
        <f t="shared" si="4"/>
        <v>10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x14ac:dyDescent="0.25">
      <c r="B73" s="57">
        <f t="shared" si="4"/>
        <v>10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x14ac:dyDescent="0.25">
      <c r="B74" s="57">
        <f t="shared" si="4"/>
        <v>10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x14ac:dyDescent="0.25">
      <c r="B75" s="57">
        <f t="shared" si="4"/>
        <v>10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x14ac:dyDescent="0.25">
      <c r="B76" s="57">
        <f t="shared" si="4"/>
        <v>10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x14ac:dyDescent="0.25">
      <c r="B77" s="57">
        <f t="shared" si="4"/>
        <v>10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x14ac:dyDescent="0.25">
      <c r="B78" s="57">
        <f t="shared" si="4"/>
        <v>10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x14ac:dyDescent="0.25">
      <c r="B79" s="57">
        <f t="shared" si="4"/>
        <v>10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x14ac:dyDescent="0.25">
      <c r="B80" s="57">
        <f t="shared" si="4"/>
        <v>10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x14ac:dyDescent="0.25">
      <c r="B81" s="57">
        <f t="shared" si="4"/>
        <v>10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x14ac:dyDescent="0.25">
      <c r="B82" s="57">
        <f t="shared" si="4"/>
        <v>10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x14ac:dyDescent="0.25">
      <c r="B83" s="57">
        <f t="shared" si="4"/>
        <v>10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x14ac:dyDescent="0.25">
      <c r="B84" s="57">
        <f t="shared" si="4"/>
        <v>10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x14ac:dyDescent="0.25">
      <c r="B85" s="57">
        <f t="shared" si="4"/>
        <v>10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x14ac:dyDescent="0.25">
      <c r="B86" s="57">
        <f t="shared" si="4"/>
        <v>10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x14ac:dyDescent="0.25">
      <c r="B87" s="57">
        <f t="shared" si="4"/>
        <v>10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x14ac:dyDescent="0.25">
      <c r="B88" s="57">
        <f t="shared" si="4"/>
        <v>10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x14ac:dyDescent="0.25">
      <c r="B89" s="57">
        <f t="shared" si="4"/>
        <v>10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x14ac:dyDescent="0.25">
      <c r="B90" s="57">
        <f t="shared" si="4"/>
        <v>10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x14ac:dyDescent="0.25">
      <c r="B91" s="57">
        <f t="shared" si="4"/>
        <v>10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x14ac:dyDescent="0.25">
      <c r="B92" s="57">
        <f t="shared" si="4"/>
        <v>10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x14ac:dyDescent="0.25">
      <c r="B93" s="57">
        <f t="shared" si="4"/>
        <v>10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x14ac:dyDescent="0.25">
      <c r="B94" s="57">
        <f t="shared" si="4"/>
        <v>10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x14ac:dyDescent="0.25">
      <c r="B95" s="57">
        <f t="shared" si="4"/>
        <v>10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x14ac:dyDescent="0.25">
      <c r="B96" s="57">
        <f t="shared" si="4"/>
        <v>10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x14ac:dyDescent="0.25">
      <c r="B97" s="57">
        <f t="shared" si="4"/>
        <v>10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x14ac:dyDescent="0.25">
      <c r="B98" s="57">
        <f t="shared" si="4"/>
        <v>10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x14ac:dyDescent="0.25">
      <c r="B99" s="57">
        <f t="shared" si="4"/>
        <v>10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x14ac:dyDescent="0.25">
      <c r="B100" s="57">
        <f t="shared" si="4"/>
        <v>10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x14ac:dyDescent="0.25">
      <c r="B101" s="57">
        <f t="shared" si="4"/>
        <v>10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x14ac:dyDescent="0.25">
      <c r="B102" s="57">
        <f t="shared" si="4"/>
        <v>10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x14ac:dyDescent="0.25">
      <c r="B103" s="57">
        <f t="shared" si="4"/>
        <v>10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x14ac:dyDescent="0.25">
      <c r="B104" s="57">
        <f t="shared" si="4"/>
        <v>10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x14ac:dyDescent="0.25">
      <c r="B105" s="57">
        <f t="shared" si="4"/>
        <v>10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x14ac:dyDescent="0.25">
      <c r="B106" s="57">
        <f t="shared" si="4"/>
        <v>10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x14ac:dyDescent="0.25">
      <c r="B107" s="57">
        <f t="shared" si="4"/>
        <v>10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x14ac:dyDescent="0.25">
      <c r="B108" s="57">
        <f t="shared" si="4"/>
        <v>10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x14ac:dyDescent="0.25">
      <c r="B109" s="57">
        <f t="shared" si="4"/>
        <v>10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x14ac:dyDescent="0.25">
      <c r="B110" s="57">
        <f t="shared" si="4"/>
        <v>10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x14ac:dyDescent="0.25">
      <c r="B111" s="57">
        <f t="shared" si="4"/>
        <v>10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x14ac:dyDescent="0.25">
      <c r="B112" s="57">
        <f t="shared" si="4"/>
        <v>10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x14ac:dyDescent="0.25">
      <c r="B113" s="57">
        <f t="shared" si="4"/>
        <v>10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x14ac:dyDescent="0.25">
      <c r="B114" s="57">
        <f t="shared" si="4"/>
        <v>10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x14ac:dyDescent="0.25">
      <c r="B115" s="57">
        <f t="shared" si="4"/>
        <v>10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x14ac:dyDescent="0.25">
      <c r="B116" s="57">
        <f t="shared" si="4"/>
        <v>10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x14ac:dyDescent="0.25">
      <c r="B117" s="57">
        <f t="shared" si="4"/>
        <v>10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x14ac:dyDescent="0.25">
      <c r="B118" s="57">
        <f t="shared" si="4"/>
        <v>10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x14ac:dyDescent="0.25">
      <c r="B119" s="57">
        <f t="shared" si="4"/>
        <v>10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x14ac:dyDescent="0.25">
      <c r="B120" s="57">
        <f t="shared" si="4"/>
        <v>10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x14ac:dyDescent="0.25">
      <c r="B121" s="57">
        <f t="shared" si="4"/>
        <v>10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x14ac:dyDescent="0.25">
      <c r="B122" s="57">
        <f t="shared" si="4"/>
        <v>10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x14ac:dyDescent="0.25">
      <c r="B123" s="57">
        <f t="shared" si="4"/>
        <v>10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x14ac:dyDescent="0.25">
      <c r="B124" s="57">
        <f t="shared" si="4"/>
        <v>10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x14ac:dyDescent="0.25">
      <c r="B125" s="57">
        <f t="shared" si="4"/>
        <v>10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x14ac:dyDescent="0.25">
      <c r="B126" s="57">
        <f t="shared" si="4"/>
        <v>10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x14ac:dyDescent="0.25">
      <c r="B127" s="57">
        <f t="shared" si="4"/>
        <v>10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x14ac:dyDescent="0.25">
      <c r="B128" s="57">
        <f t="shared" si="4"/>
        <v>10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x14ac:dyDescent="0.25">
      <c r="B129" s="57">
        <f t="shared" si="4"/>
        <v>10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x14ac:dyDescent="0.25">
      <c r="B130" s="57">
        <f t="shared" si="4"/>
        <v>10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x14ac:dyDescent="0.25">
      <c r="B131" s="57">
        <f t="shared" si="4"/>
        <v>10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x14ac:dyDescent="0.25">
      <c r="B132" s="57">
        <f t="shared" si="4"/>
        <v>10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x14ac:dyDescent="0.25">
      <c r="B133" s="57">
        <f t="shared" si="4"/>
        <v>10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x14ac:dyDescent="0.25">
      <c r="B134" s="57">
        <f t="shared" ref="B134" si="6">IF(ISNUMBER(C134),B133+1,B133)</f>
        <v>10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autoFilter ref="B3:K13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M134"/>
  <sheetViews>
    <sheetView workbookViewId="0">
      <selection activeCell="E139" sqref="E139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0.425781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3" ht="26.25" x14ac:dyDescent="0.4">
      <c r="B1" s="6" t="s">
        <v>8</v>
      </c>
    </row>
    <row r="2" spans="2:13" ht="26.25" x14ac:dyDescent="0.4">
      <c r="B2" s="6"/>
    </row>
    <row r="3" spans="2:13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  <c r="M3" s="62"/>
    </row>
    <row r="4" spans="2:13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3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3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3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3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3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3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3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3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3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3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3" x14ac:dyDescent="0.25">
      <c r="B15" s="57">
        <f t="shared" si="1"/>
        <v>1</v>
      </c>
      <c r="C15" s="19">
        <f>IF(Registrering!$D6=$B$1,Registrering!B6,"")</f>
        <v>3</v>
      </c>
      <c r="D15" s="4" t="str">
        <f>IF(Registrering!$D6=$B$1,Registrering!C6,"")</f>
        <v>Ove Hillestad</v>
      </c>
      <c r="E15" s="4" t="str">
        <f>IF(Registrering!$D6=$B$1,Registrering!D6,"")</f>
        <v>Herre</v>
      </c>
      <c r="F15" s="5">
        <f>IF(Registrering!$D6=$B$1,Registrering!E6,"")</f>
        <v>0</v>
      </c>
      <c r="G15" s="5" t="str">
        <f>IF(IF(Registrering!$D6=$B$1,Registrering!F6,"")=0,"",IF(Registrering!$D6=$B$1,Registrering!F6,""))</f>
        <v/>
      </c>
      <c r="H15" s="5">
        <f>IF(Registrering!$D6=$B$1,Registrering!G6,"")</f>
        <v>0</v>
      </c>
      <c r="I15" s="5">
        <f>IF(Registrering!$D6=$B$1,Registrering!H6,0)</f>
        <v>0</v>
      </c>
      <c r="J15" s="58" t="str">
        <f>IF(Registrering!$D6=$B$1,Registrering!I6,"")</f>
        <v>Ove Hillestad</v>
      </c>
      <c r="K15" s="7">
        <f t="shared" si="0"/>
        <v>1</v>
      </c>
    </row>
    <row r="16" spans="2:13" hidden="1" x14ac:dyDescent="0.25">
      <c r="B16" s="57">
        <f t="shared" si="1"/>
        <v>1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1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1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1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x14ac:dyDescent="0.25">
      <c r="B20" s="57">
        <f t="shared" si="1"/>
        <v>2</v>
      </c>
      <c r="C20" s="19">
        <f>IF(Registrering!$D13=$B$1,Registrering!B13,"")</f>
        <v>10</v>
      </c>
      <c r="D20" s="4" t="str">
        <f>IF(Registrering!$D13=$B$1,Registrering!C13,"")</f>
        <v>Johannes Solvi</v>
      </c>
      <c r="E20" s="4" t="str">
        <f>IF(Registrering!$D13=$B$1,Registrering!D13,"")</f>
        <v>Herre</v>
      </c>
      <c r="F20" s="5">
        <f>IF(Registrering!$D13=$B$1,Registrering!E13,"")</f>
        <v>274</v>
      </c>
      <c r="G20" s="5">
        <f>IF(IF(Registrering!$D13=$B$1,Registrering!F13,"")=0,"",IF(Registrering!$D13=$B$1,Registrering!F13,""))</f>
        <v>52</v>
      </c>
      <c r="H20" s="5">
        <f>IF(Registrering!$D13=$B$1,Registrering!G13,"")</f>
        <v>5</v>
      </c>
      <c r="I20" s="5">
        <f>IF(Registrering!$D13=$B$1,Registrering!H13,0)</f>
        <v>658</v>
      </c>
      <c r="J20" s="58" t="str">
        <f>IF(Registrering!$D13=$B$1,Registrering!I13,"")</f>
        <v>Johannes Solvi</v>
      </c>
      <c r="K20" s="7">
        <f t="shared" si="0"/>
        <v>1</v>
      </c>
    </row>
    <row r="21" spans="2:11" x14ac:dyDescent="0.25">
      <c r="B21" s="57">
        <f t="shared" si="1"/>
        <v>3</v>
      </c>
      <c r="C21" s="19">
        <f>IF(Registrering!$D14=$B$1,Registrering!B14,"")</f>
        <v>11</v>
      </c>
      <c r="D21" s="4" t="str">
        <f>IF(Registrering!$D14=$B$1,Registrering!C14,"")</f>
        <v>Jan Erik Moen</v>
      </c>
      <c r="E21" s="4" t="str">
        <f>IF(Registrering!$D14=$B$1,Registrering!D14,"")</f>
        <v>Herre</v>
      </c>
      <c r="F21" s="5">
        <f>IF(Registrering!$D14=$B$1,Registrering!E14,"")</f>
        <v>420</v>
      </c>
      <c r="G21" s="5">
        <f>IF(IF(Registrering!$D14=$B$1,Registrering!F14,"")=0,"",IF(Registrering!$D14=$B$1,Registrering!F14,""))</f>
        <v>46</v>
      </c>
      <c r="H21" s="5">
        <f>IF(Registrering!$D14=$B$1,Registrering!G14,"")</f>
        <v>54</v>
      </c>
      <c r="I21" s="5">
        <f>IF(Registrering!$D14=$B$1,Registrering!H14,0)</f>
        <v>8830</v>
      </c>
      <c r="J21" s="58" t="str">
        <f>IF(Registrering!$D14=$B$1,Registrering!I14,"")</f>
        <v>Jan Erik Moen</v>
      </c>
      <c r="K21" s="7">
        <f t="shared" si="0"/>
        <v>1</v>
      </c>
    </row>
    <row r="22" spans="2:11" x14ac:dyDescent="0.25">
      <c r="B22" s="57">
        <f t="shared" si="1"/>
        <v>4</v>
      </c>
      <c r="C22" s="19">
        <f>IF(Registrering!$D15=$B$1,Registrering!B15,"")</f>
        <v>12</v>
      </c>
      <c r="D22" s="4" t="str">
        <f>IF(Registrering!$D15=$B$1,Registrering!C15,"")</f>
        <v>Morten Norheim</v>
      </c>
      <c r="E22" s="4" t="str">
        <f>IF(Registrering!$D15=$B$1,Registrering!D15,"")</f>
        <v>Herre</v>
      </c>
      <c r="F22" s="5">
        <f>IF(Registrering!$D15=$B$1,Registrering!E15,"")</f>
        <v>242</v>
      </c>
      <c r="G22" s="5">
        <f>IF(IF(Registrering!$D15=$B$1,Registrering!F15,"")=0,"",IF(Registrering!$D15=$B$1,Registrering!F15,""))</f>
        <v>42</v>
      </c>
      <c r="H22" s="5">
        <f>IF(Registrering!$D15=$B$1,Registrering!G15,"")</f>
        <v>35</v>
      </c>
      <c r="I22" s="5">
        <f>IF(Registrering!$D15=$B$1,Registrering!H15,0)</f>
        <v>5118</v>
      </c>
      <c r="J22" s="58" t="str">
        <f>IF(Registrering!$D15=$B$1,Registrering!I15,"")</f>
        <v>Morten Norheim</v>
      </c>
      <c r="K22" s="7">
        <f t="shared" si="0"/>
        <v>1</v>
      </c>
    </row>
    <row r="23" spans="2:11" x14ac:dyDescent="0.25">
      <c r="B23" s="57">
        <f t="shared" si="1"/>
        <v>5</v>
      </c>
      <c r="C23" s="19">
        <f>IF(Registrering!$D16=$B$1,Registrering!B16,"")</f>
        <v>13</v>
      </c>
      <c r="D23" s="4" t="str">
        <f>IF(Registrering!$D16=$B$1,Registrering!C16,"")</f>
        <v>Torstein Alme</v>
      </c>
      <c r="E23" s="4" t="str">
        <f>IF(Registrering!$D16=$B$1,Registrering!D16,"")</f>
        <v>Herre</v>
      </c>
      <c r="F23" s="5">
        <f>IF(Registrering!$D16=$B$1,Registrering!E16,"")</f>
        <v>602</v>
      </c>
      <c r="G23" s="5">
        <f>IF(IF(Registrering!$D16=$B$1,Registrering!F16,"")=0,"",IF(Registrering!$D16=$B$1,Registrering!F16,""))</f>
        <v>60</v>
      </c>
      <c r="H23" s="5">
        <f>IF(Registrering!$D16=$B$1,Registrering!G16,"")</f>
        <v>21</v>
      </c>
      <c r="I23" s="5">
        <f>IF(Registrering!$D16=$B$1,Registrering!H16,0)</f>
        <v>4222</v>
      </c>
      <c r="J23" s="58" t="str">
        <f>IF(Registrering!$D16=$B$1,Registrering!I16,"")</f>
        <v>Torstein Alme</v>
      </c>
      <c r="K23" s="7">
        <f t="shared" si="0"/>
        <v>1</v>
      </c>
    </row>
    <row r="24" spans="2:11" hidden="1" x14ac:dyDescent="0.25">
      <c r="B24" s="57">
        <f t="shared" si="1"/>
        <v>5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5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x14ac:dyDescent="0.25">
      <c r="B26" s="57">
        <f t="shared" si="1"/>
        <v>6</v>
      </c>
      <c r="C26" s="19">
        <f>IF(Registrering!$D19=$B$1,Registrering!B19,"")</f>
        <v>16</v>
      </c>
      <c r="D26" s="4" t="str">
        <f>IF(Registrering!$D19=$B$1,Registrering!C19,"")</f>
        <v>Olav Sjøvoll</v>
      </c>
      <c r="E26" s="4" t="str">
        <f>IF(Registrering!$D19=$B$1,Registrering!D19,"")</f>
        <v>Herre</v>
      </c>
      <c r="F26" s="5">
        <f>IF(Registrering!$D19=$B$1,Registrering!E19,"")</f>
        <v>356</v>
      </c>
      <c r="G26" s="5">
        <f>IF(IF(Registrering!$D19=$B$1,Registrering!F19,"")=0,"",IF(Registrering!$D19=$B$1,Registrering!F19,""))</f>
        <v>78</v>
      </c>
      <c r="H26" s="5">
        <f>IF(Registrering!$D19=$B$1,Registrering!G19,"")</f>
        <v>7</v>
      </c>
      <c r="I26" s="5">
        <f>IF(Registrering!$D19=$B$1,Registrering!H19,0)</f>
        <v>1130</v>
      </c>
      <c r="J26" s="58" t="str">
        <f>IF(Registrering!$D19=$B$1,Registrering!I19,"")</f>
        <v>Olav Sjøvoll</v>
      </c>
      <c r="K26" s="7">
        <f t="shared" si="0"/>
        <v>1</v>
      </c>
    </row>
    <row r="27" spans="2:11" hidden="1" x14ac:dyDescent="0.25">
      <c r="B27" s="57">
        <f t="shared" si="1"/>
        <v>6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1"/>
        <v>6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1"/>
        <v>6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x14ac:dyDescent="0.25">
      <c r="B30" s="57">
        <f t="shared" si="1"/>
        <v>7</v>
      </c>
      <c r="C30" s="19">
        <f>IF(Registrering!$D24=$B$1,Registrering!B24,"")</f>
        <v>21</v>
      </c>
      <c r="D30" s="4" t="str">
        <f>IF(Registrering!$D24=$B$1,Registrering!C24,"")</f>
        <v>Tormod Kvalsvik</v>
      </c>
      <c r="E30" s="4" t="str">
        <f>IF(Registrering!$D24=$B$1,Registrering!D24,"")</f>
        <v>Herre</v>
      </c>
      <c r="F30" s="5">
        <f>IF(Registrering!$D24=$B$1,Registrering!E24,"")</f>
        <v>142</v>
      </c>
      <c r="G30" s="5">
        <f>IF(IF(Registrering!$D24=$B$1,Registrering!F24,"")=0,"",IF(Registrering!$D24=$B$1,Registrering!F24,""))</f>
        <v>80</v>
      </c>
      <c r="H30" s="5">
        <f>IF(Registrering!$D24=$B$1,Registrering!G24,"")</f>
        <v>4</v>
      </c>
      <c r="I30" s="5">
        <f>IF(Registrering!$D24=$B$1,Registrering!H24,0)</f>
        <v>444</v>
      </c>
      <c r="J30" s="58" t="str">
        <f>IF(Registrering!$D24=$B$1,Registrering!I24,"")</f>
        <v>Tormod Kvalsvik</v>
      </c>
      <c r="K30" s="7">
        <f t="shared" si="0"/>
        <v>1</v>
      </c>
    </row>
    <row r="31" spans="2:11" hidden="1" x14ac:dyDescent="0.25">
      <c r="B31" s="57">
        <f t="shared" si="1"/>
        <v>7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7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x14ac:dyDescent="0.25">
      <c r="B33" s="57">
        <f t="shared" si="1"/>
        <v>8</v>
      </c>
      <c r="C33" s="19">
        <f>IF(Registrering!$D27=$B$1,Registrering!B27,"")</f>
        <v>24</v>
      </c>
      <c r="D33" s="4" t="str">
        <f>IF(Registrering!$D27=$B$1,Registrering!C27,"")</f>
        <v>Rune Torgeresen</v>
      </c>
      <c r="E33" s="4" t="str">
        <f>IF(Registrering!$D27=$B$1,Registrering!D27,"")</f>
        <v>Herre</v>
      </c>
      <c r="F33" s="5">
        <f>IF(Registrering!$D27=$B$1,Registrering!E27,"")</f>
        <v>262</v>
      </c>
      <c r="G33" s="5">
        <f>IF(IF(Registrering!$D27=$B$1,Registrering!F27,"")=0,"",IF(Registrering!$D27=$B$1,Registrering!F27,""))</f>
        <v>46</v>
      </c>
      <c r="H33" s="5">
        <f>IF(Registrering!$D27=$B$1,Registrering!G27,"")</f>
        <v>18</v>
      </c>
      <c r="I33" s="5">
        <f>IF(Registrering!$D27=$B$1,Registrering!H27,0)</f>
        <v>2318</v>
      </c>
      <c r="J33" s="58" t="str">
        <f>IF(Registrering!$D27=$B$1,Registrering!I27,"")</f>
        <v>Rune Torgeresen</v>
      </c>
      <c r="K33" s="7">
        <f t="shared" si="0"/>
        <v>1</v>
      </c>
    </row>
    <row r="34" spans="2:11" hidden="1" x14ac:dyDescent="0.25">
      <c r="B34" s="57">
        <f t="shared" si="1"/>
        <v>8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x14ac:dyDescent="0.25">
      <c r="B35" s="57">
        <f t="shared" si="1"/>
        <v>9</v>
      </c>
      <c r="C35" s="19">
        <f>IF(Registrering!$D29=$B$1,Registrering!B29,"")</f>
        <v>26</v>
      </c>
      <c r="D35" s="4" t="str">
        <f>IF(Registrering!$D29=$B$1,Registrering!C29,"")</f>
        <v>Ivar Næss</v>
      </c>
      <c r="E35" s="4" t="str">
        <f>IF(Registrering!$D29=$B$1,Registrering!D29,"")</f>
        <v>Herre</v>
      </c>
      <c r="F35" s="5">
        <f>IF(Registrering!$D29=$B$1,Registrering!E29,"")</f>
        <v>378</v>
      </c>
      <c r="G35" s="5">
        <f>IF(IF(Registrering!$D29=$B$1,Registrering!F29,"")=0,"",IF(Registrering!$D29=$B$1,Registrering!F29,""))</f>
        <v>58</v>
      </c>
      <c r="H35" s="5">
        <f>IF(Registrering!$D29=$B$1,Registrering!G29,"")</f>
        <v>9</v>
      </c>
      <c r="I35" s="5">
        <f>IF(Registrering!$D29=$B$1,Registrering!H29,0)</f>
        <v>1550</v>
      </c>
      <c r="J35" s="58" t="str">
        <f>IF(Registrering!$D29=$B$1,Registrering!I29,"")</f>
        <v>Ivar Næss</v>
      </c>
      <c r="K35" s="7">
        <f t="shared" si="0"/>
        <v>1</v>
      </c>
    </row>
    <row r="36" spans="2:11" hidden="1" x14ac:dyDescent="0.25">
      <c r="B36" s="57">
        <f t="shared" si="1"/>
        <v>9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x14ac:dyDescent="0.25">
      <c r="B37" s="57">
        <f t="shared" si="1"/>
        <v>10</v>
      </c>
      <c r="C37" s="19">
        <f>IF(Registrering!$D32=$B$1,Registrering!B32,"")</f>
        <v>29</v>
      </c>
      <c r="D37" s="4" t="str">
        <f>IF(Registrering!$D32=$B$1,Registrering!C32,"")</f>
        <v>Stian Orrestad</v>
      </c>
      <c r="E37" s="4" t="str">
        <f>IF(Registrering!$D32=$B$1,Registrering!D32,"")</f>
        <v>Herre</v>
      </c>
      <c r="F37" s="5">
        <f>IF(Registrering!$D32=$B$1,Registrering!E32,"")</f>
        <v>210</v>
      </c>
      <c r="G37" s="5">
        <f>IF(IF(Registrering!$D32=$B$1,Registrering!F32,"")=0,"",IF(Registrering!$D32=$B$1,Registrering!F32,""))</f>
        <v>36</v>
      </c>
      <c r="H37" s="5">
        <f>IF(Registrering!$D32=$B$1,Registrering!G32,"")</f>
        <v>5</v>
      </c>
      <c r="I37" s="5">
        <f>IF(Registrering!$D32=$B$1,Registrering!H32,0)</f>
        <v>574</v>
      </c>
      <c r="J37" s="58" t="str">
        <f>IF(Registrering!$D32=$B$1,Registrering!I32,"")</f>
        <v>Stian Orrestad</v>
      </c>
      <c r="K37" s="7">
        <f t="shared" ref="K37:K68" si="2">IF(ISNUMBER($C37),1,0)</f>
        <v>1</v>
      </c>
    </row>
    <row r="38" spans="2:11" x14ac:dyDescent="0.25">
      <c r="B38" s="57">
        <f t="shared" si="1"/>
        <v>11</v>
      </c>
      <c r="C38" s="19">
        <f>IF(Registrering!$D33=$B$1,Registrering!B33,"")</f>
        <v>30</v>
      </c>
      <c r="D38" s="4" t="str">
        <f>IF(Registrering!$D33=$B$1,Registrering!C33,"")</f>
        <v>Håkon Orrestad</v>
      </c>
      <c r="E38" s="4" t="str">
        <f>IF(Registrering!$D33=$B$1,Registrering!D33,"")</f>
        <v>Herre</v>
      </c>
      <c r="F38" s="5">
        <f>IF(Registrering!$D33=$B$1,Registrering!E33,"")</f>
        <v>184</v>
      </c>
      <c r="G38" s="5">
        <f>IF(IF(Registrering!$D33=$B$1,Registrering!F33,"")=0,"",IF(Registrering!$D33=$B$1,Registrering!F33,""))</f>
        <v>60</v>
      </c>
      <c r="H38" s="5">
        <f>IF(Registrering!$D33=$B$1,Registrering!G33,"")</f>
        <v>11</v>
      </c>
      <c r="I38" s="5">
        <f>IF(Registrering!$D33=$B$1,Registrering!H33,0)</f>
        <v>1202</v>
      </c>
      <c r="J38" s="58" t="str">
        <f>IF(Registrering!$D33=$B$1,Registrering!I33,"")</f>
        <v>Håkon Orrestad</v>
      </c>
      <c r="K38" s="7">
        <f t="shared" si="2"/>
        <v>1</v>
      </c>
    </row>
    <row r="39" spans="2:11" hidden="1" x14ac:dyDescent="0.25">
      <c r="B39" s="57">
        <f t="shared" si="1"/>
        <v>11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x14ac:dyDescent="0.25">
      <c r="B40" s="57">
        <f t="shared" si="1"/>
        <v>12</v>
      </c>
      <c r="C40" s="19">
        <f>IF(Registrering!$D35=$B$1,Registrering!B35,"")</f>
        <v>32</v>
      </c>
      <c r="D40" s="4" t="str">
        <f>IF(Registrering!$D35=$B$1,Registrering!C35,"")</f>
        <v>Ivar Solvi</v>
      </c>
      <c r="E40" s="4" t="str">
        <f>IF(Registrering!$D35=$B$1,Registrering!D35,"")</f>
        <v>Herre</v>
      </c>
      <c r="F40" s="5">
        <f>IF(Registrering!$D35=$B$1,Registrering!E35,"")</f>
        <v>206</v>
      </c>
      <c r="G40" s="5">
        <f>IF(IF(Registrering!$D35=$B$1,Registrering!F35,"")=0,"",IF(Registrering!$D35=$B$1,Registrering!F35,""))</f>
        <v>56</v>
      </c>
      <c r="H40" s="5">
        <f>IF(Registrering!$D35=$B$1,Registrering!G35,"")</f>
        <v>10</v>
      </c>
      <c r="I40" s="5">
        <f>IF(Registrering!$D35=$B$1,Registrering!H35,0)</f>
        <v>1294</v>
      </c>
      <c r="J40" s="58" t="str">
        <f>IF(Registrering!$D35=$B$1,Registrering!I35,"")</f>
        <v>Ivar Solvi</v>
      </c>
      <c r="K40" s="7">
        <f t="shared" si="2"/>
        <v>1</v>
      </c>
    </row>
    <row r="41" spans="2:11" hidden="1" x14ac:dyDescent="0.25">
      <c r="B41" s="57">
        <f t="shared" si="1"/>
        <v>12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x14ac:dyDescent="0.25">
      <c r="B42" s="57">
        <f t="shared" si="1"/>
        <v>13</v>
      </c>
      <c r="C42" s="19">
        <f>IF(Registrering!$D37=$B$1,Registrering!B37,"")</f>
        <v>34</v>
      </c>
      <c r="D42" s="4" t="str">
        <f>IF(Registrering!$D37=$B$1,Registrering!C37,"")</f>
        <v>Jan Helge Berdal</v>
      </c>
      <c r="E42" s="4" t="str">
        <f>IF(Registrering!$D37=$B$1,Registrering!D37,"")</f>
        <v>Herre</v>
      </c>
      <c r="F42" s="5">
        <f>IF(Registrering!$D37=$B$1,Registrering!E37,"")</f>
        <v>658</v>
      </c>
      <c r="G42" s="5">
        <f>IF(IF(Registrering!$D37=$B$1,Registrering!F37,"")=0,"",IF(Registrering!$D37=$B$1,Registrering!F37,""))</f>
        <v>34</v>
      </c>
      <c r="H42" s="5">
        <f>IF(Registrering!$D37=$B$1,Registrering!G37,"")</f>
        <v>19</v>
      </c>
      <c r="I42" s="5">
        <f>IF(Registrering!$D37=$B$1,Registrering!H37,0)</f>
        <v>4762</v>
      </c>
      <c r="J42" s="58" t="str">
        <f>IF(Registrering!$D37=$B$1,Registrering!I37,"")</f>
        <v>Jan Helge Berdal</v>
      </c>
      <c r="K42" s="7">
        <f t="shared" si="2"/>
        <v>1</v>
      </c>
    </row>
    <row r="43" spans="2:11" x14ac:dyDescent="0.25">
      <c r="B43" s="57">
        <f t="shared" si="1"/>
        <v>14</v>
      </c>
      <c r="C43" s="19">
        <f>IF(Registrering!$D38=$B$1,Registrering!B38,"")</f>
        <v>35</v>
      </c>
      <c r="D43" s="4" t="str">
        <f>IF(Registrering!$D38=$B$1,Registrering!C38,"")</f>
        <v>Einar Berdal</v>
      </c>
      <c r="E43" s="4" t="str">
        <f>IF(Registrering!$D38=$B$1,Registrering!D38,"")</f>
        <v>Herre</v>
      </c>
      <c r="F43" s="5">
        <f>IF(Registrering!$D38=$B$1,Registrering!E38,"")</f>
        <v>258</v>
      </c>
      <c r="G43" s="5">
        <f>IF(IF(Registrering!$D38=$B$1,Registrering!F38,"")=0,"",IF(Registrering!$D38=$B$1,Registrering!F38,""))</f>
        <v>80</v>
      </c>
      <c r="H43" s="5">
        <f>IF(Registrering!$D38=$B$1,Registrering!G38,"")</f>
        <v>5</v>
      </c>
      <c r="I43" s="5">
        <f>IF(Registrering!$D38=$B$1,Registrering!H38,0)</f>
        <v>684</v>
      </c>
      <c r="J43" s="58" t="str">
        <f>IF(Registrering!$D38=$B$1,Registrering!I38,"")</f>
        <v>Einar Berdal</v>
      </c>
      <c r="K43" s="7">
        <f t="shared" si="2"/>
        <v>1</v>
      </c>
    </row>
    <row r="44" spans="2:11" hidden="1" x14ac:dyDescent="0.25">
      <c r="B44" s="57">
        <f t="shared" si="1"/>
        <v>14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idden="1" x14ac:dyDescent="0.25">
      <c r="B45" s="57">
        <f t="shared" si="1"/>
        <v>14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14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14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14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14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14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hidden="1" x14ac:dyDescent="0.25">
      <c r="B51" s="57">
        <f t="shared" si="1"/>
        <v>14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hidden="1" x14ac:dyDescent="0.25">
      <c r="B52" s="57">
        <f t="shared" si="1"/>
        <v>14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x14ac:dyDescent="0.25">
      <c r="B53" s="57">
        <f t="shared" si="1"/>
        <v>15</v>
      </c>
      <c r="C53" s="19">
        <f>IF(Registrering!$D50=$B$1,Registrering!B50,"")</f>
        <v>47</v>
      </c>
      <c r="D53" s="4" t="str">
        <f>IF(Registrering!$D50=$B$1,Registrering!C50,"")</f>
        <v>Bjarte Kjos</v>
      </c>
      <c r="E53" s="4" t="str">
        <f>IF(Registrering!$D50=$B$1,Registrering!D50,"")</f>
        <v>Herre</v>
      </c>
      <c r="F53" s="5">
        <f>IF(Registrering!$D50=$B$1,Registrering!E50,"")</f>
        <v>0</v>
      </c>
      <c r="G53" s="5" t="str">
        <f>IF(IF(Registrering!$D50=$B$1,Registrering!F50,"")=0,"",IF(Registrering!$D50=$B$1,Registrering!F50,""))</f>
        <v/>
      </c>
      <c r="H53" s="5">
        <f>IF(Registrering!$D50=$B$1,Registrering!G50,"")</f>
        <v>0</v>
      </c>
      <c r="I53" s="5">
        <f>IF(Registrering!$D50=$B$1,Registrering!H50,0)</f>
        <v>0</v>
      </c>
      <c r="J53" s="58" t="str">
        <f>IF(Registrering!$D50=$B$1,Registrering!I50,"")</f>
        <v>Bjarte Kjos</v>
      </c>
      <c r="K53" s="7">
        <f t="shared" si="2"/>
        <v>1</v>
      </c>
    </row>
    <row r="54" spans="2:11" hidden="1" x14ac:dyDescent="0.25">
      <c r="B54" s="57">
        <f t="shared" si="1"/>
        <v>15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x14ac:dyDescent="0.25">
      <c r="B55" s="57">
        <f t="shared" si="1"/>
        <v>16</v>
      </c>
      <c r="C55" s="19">
        <f>IF(Registrering!$D52=$B$1,Registrering!B52,"")</f>
        <v>49</v>
      </c>
      <c r="D55" s="4" t="str">
        <f>IF(Registrering!$D52=$B$1,Registrering!C52,"")</f>
        <v>Glenn Ove Berdal</v>
      </c>
      <c r="E55" s="4" t="str">
        <f>IF(Registrering!$D52=$B$1,Registrering!D52,"")</f>
        <v>Herre</v>
      </c>
      <c r="F55" s="5">
        <f>IF(Registrering!$D52=$B$1,Registrering!E52,"")</f>
        <v>0</v>
      </c>
      <c r="G55" s="5" t="str">
        <f>IF(IF(Registrering!$D52=$B$1,Registrering!F52,"")=0,"",IF(Registrering!$D52=$B$1,Registrering!F52,""))</f>
        <v/>
      </c>
      <c r="H55" s="5">
        <f>IF(Registrering!$D52=$B$1,Registrering!G52,"")</f>
        <v>0</v>
      </c>
      <c r="I55" s="5">
        <f>IF(Registrering!$D52=$B$1,Registrering!H52,0)</f>
        <v>0</v>
      </c>
      <c r="J55" s="58" t="str">
        <f>IF(Registrering!$D52=$B$1,Registrering!I52,"")</f>
        <v>Glenn Ove Berdal</v>
      </c>
      <c r="K55" s="7">
        <f t="shared" si="2"/>
        <v>1</v>
      </c>
    </row>
    <row r="56" spans="2:11" hidden="1" x14ac:dyDescent="0.25">
      <c r="B56" s="57">
        <f t="shared" si="1"/>
        <v>16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x14ac:dyDescent="0.25">
      <c r="B57" s="57">
        <f t="shared" si="1"/>
        <v>17</v>
      </c>
      <c r="C57" s="19">
        <f>IF(Registrering!$D54=$B$1,Registrering!B54,"")</f>
        <v>51</v>
      </c>
      <c r="D57" s="4" t="str">
        <f>IF(Registrering!$D54=$B$1,Registrering!C54,"")</f>
        <v>Herman Bremer</v>
      </c>
      <c r="E57" s="4" t="str">
        <f>IF(Registrering!$D54=$B$1,Registrering!D54,"")</f>
        <v>Herre</v>
      </c>
      <c r="F57" s="5">
        <f>IF(Registrering!$D54=$B$1,Registrering!E54,"")</f>
        <v>746</v>
      </c>
      <c r="G57" s="5">
        <f>IF(IF(Registrering!$D54=$B$1,Registrering!F54,"")=0,"",IF(Registrering!$D54=$B$1,Registrering!F54,""))</f>
        <v>126</v>
      </c>
      <c r="H57" s="5">
        <f>IF(Registrering!$D54=$B$1,Registrering!G54,"")</f>
        <v>4</v>
      </c>
      <c r="I57" s="5">
        <f>IF(Registrering!$D54=$B$1,Registrering!H54,0)</f>
        <v>1236</v>
      </c>
      <c r="J57" s="58" t="str">
        <f>IF(Registrering!$D54=$B$1,Registrering!I54,"")</f>
        <v>Herman Bremer</v>
      </c>
      <c r="K57" s="7">
        <f t="shared" si="2"/>
        <v>1</v>
      </c>
    </row>
    <row r="58" spans="2:11" x14ac:dyDescent="0.25">
      <c r="B58" s="57">
        <f t="shared" si="1"/>
        <v>18</v>
      </c>
      <c r="C58" s="19">
        <f>IF(Registrering!$D55=$B$1,Registrering!B55,"")</f>
        <v>52</v>
      </c>
      <c r="D58" s="4" t="str">
        <f>IF(Registrering!$D55=$B$1,Registrering!C55,"")</f>
        <v>Tomas Acefjord</v>
      </c>
      <c r="E58" s="4" t="str">
        <f>IF(Registrering!$D55=$B$1,Registrering!D55,"")</f>
        <v>Herre</v>
      </c>
      <c r="F58" s="5">
        <f>IF(Registrering!$D55=$B$1,Registrering!E55,"")</f>
        <v>38</v>
      </c>
      <c r="G58" s="5">
        <f>IF(IF(Registrering!$D55=$B$1,Registrering!F55,"")=0,"",IF(Registrering!$D55=$B$1,Registrering!F55,""))</f>
        <v>38</v>
      </c>
      <c r="H58" s="5">
        <f>IF(Registrering!$D55=$B$1,Registrering!G55,"")</f>
        <v>1</v>
      </c>
      <c r="I58" s="5">
        <f>IF(Registrering!$D55=$B$1,Registrering!H55,0)</f>
        <v>38</v>
      </c>
      <c r="J58" s="58" t="str">
        <f>IF(Registrering!$D55=$B$1,Registrering!I55,"")</f>
        <v>Tomas Acefjord</v>
      </c>
      <c r="K58" s="7">
        <f t="shared" si="2"/>
        <v>1</v>
      </c>
    </row>
    <row r="59" spans="2:11" hidden="1" x14ac:dyDescent="0.25">
      <c r="B59" s="57">
        <f t="shared" si="1"/>
        <v>18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18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18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18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idden="1" x14ac:dyDescent="0.25">
      <c r="B63" s="57">
        <f t="shared" si="1"/>
        <v>18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hidden="1" x14ac:dyDescent="0.25">
      <c r="B64" s="57">
        <f t="shared" si="1"/>
        <v>18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hidden="1" x14ac:dyDescent="0.25">
      <c r="B65" s="57">
        <f t="shared" si="1"/>
        <v>18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idden="1" x14ac:dyDescent="0.25">
      <c r="B66" s="57">
        <f t="shared" si="1"/>
        <v>18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18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idden="1" x14ac:dyDescent="0.25">
      <c r="B68" s="57">
        <f t="shared" si="1"/>
        <v>18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idden="1" x14ac:dyDescent="0.25">
      <c r="B69" s="57">
        <f t="shared" si="1"/>
        <v>18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18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hidden="1" x14ac:dyDescent="0.25">
      <c r="B71" s="57">
        <f t="shared" si="4"/>
        <v>18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idden="1" x14ac:dyDescent="0.25">
      <c r="B72" s="57">
        <f t="shared" si="4"/>
        <v>18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18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18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18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18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18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18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18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18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18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x14ac:dyDescent="0.25">
      <c r="B82" s="57">
        <f t="shared" si="4"/>
        <v>19</v>
      </c>
      <c r="C82" s="19">
        <f>IF(Registrering!$D81=$B$1,Registrering!B81,"")</f>
        <v>78</v>
      </c>
      <c r="D82" s="4" t="str">
        <f>IF(Registrering!$D81=$B$1,Registrering!C81,"")</f>
        <v>Ole Johan Orrestad</v>
      </c>
      <c r="E82" s="4" t="str">
        <f>IF(Registrering!$D81=$B$1,Registrering!D81,"")</f>
        <v>Herre</v>
      </c>
      <c r="F82" s="5">
        <f>IF(Registrering!$D81=$B$1,Registrering!E81,"")</f>
        <v>476</v>
      </c>
      <c r="G82" s="5">
        <f>IF(IF(Registrering!$D81=$B$1,Registrering!F81,"")=0,"",IF(Registrering!$D81=$B$1,Registrering!F81,""))</f>
        <v>230</v>
      </c>
      <c r="H82" s="5">
        <f>IF(Registrering!$D81=$B$1,Registrering!G81,"")</f>
        <v>5</v>
      </c>
      <c r="I82" s="5">
        <f>IF(Registrering!$D81=$B$1,Registrering!H81,0)</f>
        <v>1614</v>
      </c>
      <c r="J82" s="58" t="str">
        <f>IF(Registrering!$D81=$B$1,Registrering!I81,"")</f>
        <v>Ole Johan Orrestad</v>
      </c>
      <c r="K82" s="7">
        <f t="shared" si="3"/>
        <v>1</v>
      </c>
    </row>
    <row r="83" spans="2:11" hidden="1" x14ac:dyDescent="0.25">
      <c r="B83" s="57">
        <f t="shared" si="4"/>
        <v>19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19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19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19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19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19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19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19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idden="1" x14ac:dyDescent="0.25">
      <c r="B91" s="57">
        <f t="shared" si="4"/>
        <v>19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19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19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19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19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19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19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19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19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19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19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19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19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19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19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19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19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19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19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19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19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19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19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19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19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19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19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19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19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19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19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19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19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19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19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19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19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19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19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19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19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19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19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19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autoFilter ref="B3:K134">
    <filterColumn colId="3">
      <customFilters>
        <customFilter operator="notEqual" val=" "/>
      </customFilters>
    </filterColumn>
    <sortState ref="B15:K82">
      <sortCondition descending="1" ref="I3:I13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34"/>
  <sheetViews>
    <sheetView workbookViewId="0">
      <selection activeCell="F146" sqref="F146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18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1" ht="26.25" x14ac:dyDescent="0.4">
      <c r="B1" s="6" t="s">
        <v>0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hidden="1" x14ac:dyDescent="0.25">
      <c r="B26" s="57">
        <f t="shared" si="1"/>
        <v>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hidden="1" x14ac:dyDescent="0.25">
      <c r="B27" s="57">
        <f t="shared" si="1"/>
        <v>0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1"/>
        <v>0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1"/>
        <v>0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idden="1" x14ac:dyDescent="0.25">
      <c r="B30" s="57">
        <f t="shared" si="1"/>
        <v>0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1"/>
        <v>0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0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1"/>
        <v>0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x14ac:dyDescent="0.25">
      <c r="B34" s="57">
        <f t="shared" si="1"/>
        <v>1</v>
      </c>
      <c r="C34" s="19">
        <f>IF(Registrering!$D28=$B$1,Registrering!B28,"")</f>
        <v>25</v>
      </c>
      <c r="D34" s="4" t="str">
        <f>IF(Registrering!$D28=$B$1,Registrering!C28,"")</f>
        <v>Kai Inge Cirotzki</v>
      </c>
      <c r="E34" s="4" t="str">
        <f>IF(Registrering!$D28=$B$1,Registrering!D28,"")</f>
        <v>Familie</v>
      </c>
      <c r="F34" s="5">
        <f>IF(Registrering!$D28=$B$1,Registrering!E28,"")</f>
        <v>338</v>
      </c>
      <c r="G34" s="5">
        <f>IF(IF(Registrering!$D28=$B$1,Registrering!F28,"")=0,"",IF(Registrering!$D28=$B$1,Registrering!F28,""))</f>
        <v>120</v>
      </c>
      <c r="H34" s="5">
        <f>IF(Registrering!$D28=$B$1,Registrering!G28,"")</f>
        <v>3</v>
      </c>
      <c r="I34" s="5">
        <f>IF(Registrering!$D28=$B$1,Registrering!H28,0)</f>
        <v>626</v>
      </c>
      <c r="J34" s="58" t="str">
        <f>IF(Registrering!$D28=$B$1,Registrering!I28,"")</f>
        <v>Kai Inge Cirotzki</v>
      </c>
      <c r="K34" s="7">
        <f t="shared" si="0"/>
        <v>1</v>
      </c>
    </row>
    <row r="35" spans="2:11" hidden="1" x14ac:dyDescent="0.25">
      <c r="B35" s="57">
        <f t="shared" si="1"/>
        <v>1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idden="1" x14ac:dyDescent="0.25">
      <c r="B36" s="57">
        <f t="shared" si="1"/>
        <v>1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1"/>
        <v>1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idden="1" x14ac:dyDescent="0.25">
      <c r="B38" s="57">
        <f t="shared" si="1"/>
        <v>1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idden="1" x14ac:dyDescent="0.25">
      <c r="B39" s="57">
        <f t="shared" si="1"/>
        <v>1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idden="1" x14ac:dyDescent="0.25">
      <c r="B40" s="57">
        <f t="shared" si="1"/>
        <v>1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hidden="1" x14ac:dyDescent="0.25">
      <c r="B41" s="57">
        <f t="shared" si="1"/>
        <v>1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hidden="1" x14ac:dyDescent="0.25">
      <c r="B42" s="57">
        <f t="shared" si="1"/>
        <v>1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1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x14ac:dyDescent="0.25">
      <c r="B44" s="57">
        <f t="shared" si="1"/>
        <v>2</v>
      </c>
      <c r="C44" s="19">
        <f>IF(Registrering!$D41=$B$1,Registrering!B41,"")</f>
        <v>38</v>
      </c>
      <c r="D44" s="4" t="str">
        <f>IF(Registrering!$D41=$B$1,Registrering!C41,"")</f>
        <v>Linda Stein</v>
      </c>
      <c r="E44" s="4" t="str">
        <f>IF(Registrering!$D41=$B$1,Registrering!D41,"")</f>
        <v>Familie</v>
      </c>
      <c r="F44" s="5">
        <f>IF(Registrering!$D41=$B$1,Registrering!E41,"")</f>
        <v>108</v>
      </c>
      <c r="G44" s="5">
        <f>IF(IF(Registrering!$D41=$B$1,Registrering!F41,"")=0,"",IF(Registrering!$D41=$B$1,Registrering!F41,""))</f>
        <v>108</v>
      </c>
      <c r="H44" s="5">
        <f>IF(Registrering!$D41=$B$1,Registrering!G41,"")</f>
        <v>1</v>
      </c>
      <c r="I44" s="5">
        <f>IF(Registrering!$D41=$B$1,Registrering!H41,0)</f>
        <v>108</v>
      </c>
      <c r="J44" s="58" t="str">
        <f>IF(Registrering!$D41=$B$1,Registrering!I41,"")</f>
        <v>Linda Stein</v>
      </c>
      <c r="K44" s="7">
        <f t="shared" si="2"/>
        <v>1</v>
      </c>
    </row>
    <row r="45" spans="2:11" hidden="1" x14ac:dyDescent="0.25">
      <c r="B45" s="57">
        <f t="shared" si="1"/>
        <v>2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2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2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2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2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2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hidden="1" x14ac:dyDescent="0.25">
      <c r="B51" s="57">
        <f t="shared" si="1"/>
        <v>2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x14ac:dyDescent="0.25">
      <c r="B52" s="57">
        <f t="shared" si="1"/>
        <v>3</v>
      </c>
      <c r="C52" s="19">
        <f>IF(Registrering!$D49=$B$1,Registrering!B49,"")</f>
        <v>46</v>
      </c>
      <c r="D52" s="4" t="str">
        <f>IF(Registrering!$D49=$B$1,Registrering!C49,"")</f>
        <v>Ravnestad</v>
      </c>
      <c r="E52" s="4" t="str">
        <f>IF(Registrering!$D49=$B$1,Registrering!D49,"")</f>
        <v>Familie</v>
      </c>
      <c r="F52" s="5">
        <f>IF(Registrering!$D49=$B$1,Registrering!E49,"")</f>
        <v>414</v>
      </c>
      <c r="G52" s="5">
        <f>IF(IF(Registrering!$D49=$B$1,Registrering!F49,"")=0,"",IF(Registrering!$D49=$B$1,Registrering!F49,""))</f>
        <v>54</v>
      </c>
      <c r="H52" s="5">
        <f>IF(Registrering!$D49=$B$1,Registrering!G49,"")</f>
        <v>27</v>
      </c>
      <c r="I52" s="5">
        <f>IF(Registrering!$D49=$B$1,Registrering!H49,0)</f>
        <v>5066</v>
      </c>
      <c r="J52" s="58" t="str">
        <f>IF(Registrering!$D49=$B$1,Registrering!I49,"")</f>
        <v>Ravnestad</v>
      </c>
      <c r="K52" s="7">
        <f t="shared" si="2"/>
        <v>1</v>
      </c>
    </row>
    <row r="53" spans="2:11" hidden="1" x14ac:dyDescent="0.25">
      <c r="B53" s="57">
        <f t="shared" si="1"/>
        <v>3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hidden="1" x14ac:dyDescent="0.25">
      <c r="B54" s="57">
        <f t="shared" si="1"/>
        <v>3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hidden="1" x14ac:dyDescent="0.25">
      <c r="B55" s="57">
        <f t="shared" si="1"/>
        <v>3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hidden="1" x14ac:dyDescent="0.25">
      <c r="B56" s="57">
        <f t="shared" si="1"/>
        <v>3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hidden="1" x14ac:dyDescent="0.25">
      <c r="B57" s="57">
        <f t="shared" si="1"/>
        <v>3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hidden="1" x14ac:dyDescent="0.25">
      <c r="B58" s="57">
        <f t="shared" si="1"/>
        <v>3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hidden="1" x14ac:dyDescent="0.25">
      <c r="B59" s="57">
        <f t="shared" si="1"/>
        <v>3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3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3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3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x14ac:dyDescent="0.25">
      <c r="B63" s="57">
        <f t="shared" si="1"/>
        <v>4</v>
      </c>
      <c r="C63" s="19">
        <f>IF(Registrering!$D62=$B$1,Registrering!B62,"")</f>
        <v>59</v>
      </c>
      <c r="D63" s="4" t="str">
        <f>IF(Registrering!$D62=$B$1,Registrering!C62,"")</f>
        <v>Linde Brusegard</v>
      </c>
      <c r="E63" s="4" t="str">
        <f>IF(Registrering!$D62=$B$1,Registrering!D62,"")</f>
        <v>Familie</v>
      </c>
      <c r="F63" s="5">
        <f>IF(Registrering!$D62=$B$1,Registrering!E62,"")</f>
        <v>520</v>
      </c>
      <c r="G63" s="5">
        <f>IF(IF(Registrering!$D62=$B$1,Registrering!F62,"")=0,"",IF(Registrering!$D62=$B$1,Registrering!F62,""))</f>
        <v>54</v>
      </c>
      <c r="H63" s="5">
        <f>IF(Registrering!$D62=$B$1,Registrering!G62,"")</f>
        <v>26</v>
      </c>
      <c r="I63" s="5">
        <f>IF(Registrering!$D62=$B$1,Registrering!H62,0)</f>
        <v>3552</v>
      </c>
      <c r="J63" s="58" t="str">
        <f>IF(Registrering!$D62=$B$1,Registrering!I62,"")</f>
        <v>Linde Brusegard</v>
      </c>
      <c r="K63" s="7">
        <f t="shared" si="2"/>
        <v>1</v>
      </c>
    </row>
    <row r="64" spans="2:11" hidden="1" x14ac:dyDescent="0.25">
      <c r="B64" s="57">
        <f t="shared" si="1"/>
        <v>4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x14ac:dyDescent="0.25">
      <c r="B65" s="57">
        <f t="shared" si="1"/>
        <v>5</v>
      </c>
      <c r="C65" s="19">
        <f>IF(Registrering!$D64=$B$1,Registrering!B64,"")</f>
        <v>61</v>
      </c>
      <c r="D65" s="4" t="str">
        <f>IF(Registrering!$D64=$B$1,Registrering!C64,"")</f>
        <v>Aspelund</v>
      </c>
      <c r="E65" s="4" t="str">
        <f>IF(Registrering!$D64=$B$1,Registrering!D64,"")</f>
        <v>Familie</v>
      </c>
      <c r="F65" s="5">
        <f>IF(Registrering!$D64=$B$1,Registrering!E64,"")</f>
        <v>0</v>
      </c>
      <c r="G65" s="5" t="str">
        <f>IF(IF(Registrering!$D64=$B$1,Registrering!F64,"")=0,"",IF(Registrering!$D64=$B$1,Registrering!F64,""))</f>
        <v/>
      </c>
      <c r="H65" s="5">
        <f>IF(Registrering!$D64=$B$1,Registrering!G64,"")</f>
        <v>0</v>
      </c>
      <c r="I65" s="5">
        <f>IF(Registrering!$D64=$B$1,Registrering!H64,0)</f>
        <v>0</v>
      </c>
      <c r="J65" s="58" t="str">
        <f>IF(Registrering!$D64=$B$1,Registrering!I64,"")</f>
        <v>Aspelund</v>
      </c>
      <c r="K65" s="7">
        <f t="shared" si="2"/>
        <v>1</v>
      </c>
    </row>
    <row r="66" spans="2:11" hidden="1" x14ac:dyDescent="0.25">
      <c r="B66" s="57">
        <f t="shared" si="1"/>
        <v>5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5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x14ac:dyDescent="0.25">
      <c r="B68" s="57">
        <f t="shared" si="1"/>
        <v>6</v>
      </c>
      <c r="C68" s="19">
        <f>IF(Registrering!$D67=$B$1,Registrering!B67,"")</f>
        <v>64</v>
      </c>
      <c r="D68" s="4" t="str">
        <f>IF(Registrering!$D67=$B$1,Registrering!C67,"")</f>
        <v>Aspelund Linde</v>
      </c>
      <c r="E68" s="4" t="str">
        <f>IF(Registrering!$D67=$B$1,Registrering!D67,"")</f>
        <v>Familie</v>
      </c>
      <c r="F68" s="5">
        <f>IF(Registrering!$D67=$B$1,Registrering!E67,"")</f>
        <v>144</v>
      </c>
      <c r="G68" s="5">
        <f>IF(IF(Registrering!$D67=$B$1,Registrering!F67,"")=0,"",IF(Registrering!$D67=$B$1,Registrering!F67,""))</f>
        <v>42</v>
      </c>
      <c r="H68" s="5">
        <f>IF(Registrering!$D67=$B$1,Registrering!G67,"")</f>
        <v>8</v>
      </c>
      <c r="I68" s="5">
        <f>IF(Registrering!$D67=$B$1,Registrering!H67,0)</f>
        <v>724</v>
      </c>
      <c r="J68" s="58" t="str">
        <f>IF(Registrering!$D67=$B$1,Registrering!I67,"")</f>
        <v>Aspelund Linde</v>
      </c>
      <c r="K68" s="7">
        <f t="shared" si="2"/>
        <v>1</v>
      </c>
    </row>
    <row r="69" spans="2:11" hidden="1" x14ac:dyDescent="0.25">
      <c r="B69" s="57">
        <f t="shared" si="1"/>
        <v>6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6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x14ac:dyDescent="0.25">
      <c r="B71" s="57">
        <f t="shared" si="4"/>
        <v>7</v>
      </c>
      <c r="C71" s="19">
        <f>IF(Registrering!$D70=$B$1,Registrering!B70,"")</f>
        <v>67</v>
      </c>
      <c r="D71" s="4" t="str">
        <f>IF(Registrering!$D70=$B$1,Registrering!C70,"")</f>
        <v>Marte Moen</v>
      </c>
      <c r="E71" s="4" t="str">
        <f>IF(Registrering!$D70=$B$1,Registrering!D70,"")</f>
        <v>Familie</v>
      </c>
      <c r="F71" s="5">
        <f>IF(Registrering!$D70=$B$1,Registrering!E70,"")</f>
        <v>52</v>
      </c>
      <c r="G71" s="5">
        <f>IF(IF(Registrering!$D70=$B$1,Registrering!F70,"")=0,"",IF(Registrering!$D70=$B$1,Registrering!F70,""))</f>
        <v>52</v>
      </c>
      <c r="H71" s="5">
        <f>IF(Registrering!$D70=$B$1,Registrering!G70,"")</f>
        <v>1</v>
      </c>
      <c r="I71" s="5">
        <f>IF(Registrering!$D70=$B$1,Registrering!H70,0)</f>
        <v>52</v>
      </c>
      <c r="J71" s="58" t="str">
        <f>IF(Registrering!$D70=$B$1,Registrering!I70,"")</f>
        <v>Marte Moen</v>
      </c>
      <c r="K71" s="7">
        <f t="shared" si="3"/>
        <v>1</v>
      </c>
    </row>
    <row r="72" spans="2:11" hidden="1" x14ac:dyDescent="0.25">
      <c r="B72" s="57">
        <f t="shared" si="4"/>
        <v>7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7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7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7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7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7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7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7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7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7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7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7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7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7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7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x14ac:dyDescent="0.25">
      <c r="B87" s="57">
        <f t="shared" si="4"/>
        <v>8</v>
      </c>
      <c r="C87" s="19">
        <f>IF(Registrering!$D86=$B$1,Registrering!B86,"")</f>
        <v>83</v>
      </c>
      <c r="D87" s="4" t="str">
        <f>IF(Registrering!$D86=$B$1,Registrering!C86,"")</f>
        <v>Baste Alltun</v>
      </c>
      <c r="E87" s="4" t="str">
        <f>IF(Registrering!$D86=$B$1,Registrering!D86,"")</f>
        <v>Familie</v>
      </c>
      <c r="F87" s="5">
        <f>IF(Registrering!$D86=$B$1,Registrering!E86,"")</f>
        <v>0</v>
      </c>
      <c r="G87" s="5" t="str">
        <f>IF(IF(Registrering!$D86=$B$1,Registrering!F86,"")=0,"",IF(Registrering!$D86=$B$1,Registrering!F86,""))</f>
        <v/>
      </c>
      <c r="H87" s="5">
        <f>IF(Registrering!$D86=$B$1,Registrering!G86,"")</f>
        <v>0</v>
      </c>
      <c r="I87" s="5">
        <f>IF(Registrering!$D86=$B$1,Registrering!H86,0)</f>
        <v>0</v>
      </c>
      <c r="J87" s="58" t="str">
        <f>IF(Registrering!$D86=$B$1,Registrering!I86,"")</f>
        <v>Baste Alltun</v>
      </c>
      <c r="K87" s="7">
        <f t="shared" si="3"/>
        <v>1</v>
      </c>
    </row>
    <row r="88" spans="2:11" hidden="1" x14ac:dyDescent="0.25">
      <c r="B88" s="57">
        <f t="shared" si="4"/>
        <v>8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8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8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idden="1" x14ac:dyDescent="0.25">
      <c r="B91" s="57">
        <f t="shared" si="4"/>
        <v>8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8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8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8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8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8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8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8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8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8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8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8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8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8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8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8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8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8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8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8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8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8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8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8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8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8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8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8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8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8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8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8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8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8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8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8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8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8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8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8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8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8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8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8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autoFilter ref="B3:K134">
    <filterColumn colId="3">
      <customFilters>
        <customFilter operator="notEqual" val=" "/>
      </customFilters>
    </filterColumn>
    <sortState ref="B34:K87">
      <sortCondition descending="1" ref="I3:I13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34"/>
  <sheetViews>
    <sheetView workbookViewId="0">
      <selection activeCell="F148" sqref="F148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18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0" width="11.42578125" style="2" hidden="1" customWidth="1"/>
    <col min="11" max="11" width="11.42578125" style="1" hidden="1" customWidth="1"/>
    <col min="12" max="16384" width="11.42578125" style="1"/>
  </cols>
  <sheetData>
    <row r="1" spans="2:11" ht="26.25" x14ac:dyDescent="0.4">
      <c r="B1" s="6" t="s">
        <v>13</v>
      </c>
    </row>
    <row r="2" spans="2:11" ht="26.25" x14ac:dyDescent="0.4">
      <c r="B2" s="6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hidden="1" x14ac:dyDescent="0.25">
      <c r="B26" s="57">
        <f t="shared" si="1"/>
        <v>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x14ac:dyDescent="0.25">
      <c r="B27" s="57">
        <f t="shared" si="1"/>
        <v>1</v>
      </c>
      <c r="C27" s="19">
        <f>IF(Registrering!$D20=$B$1,Registrering!B20,"")</f>
        <v>17</v>
      </c>
      <c r="D27" s="4" t="str">
        <f>IF(Registrering!$D20=$B$1,Registrering!C20,"")</f>
        <v>Per Kristian Løberg</v>
      </c>
      <c r="E27" s="4" t="str">
        <f>IF(Registrering!$D20=$B$1,Registrering!D20,"")</f>
        <v>Båt 1 person</v>
      </c>
      <c r="F27" s="5">
        <f>IF(Registrering!$D20=$B$1,Registrering!E20,"")</f>
        <v>366</v>
      </c>
      <c r="G27" s="5">
        <f>IF(IF(Registrering!$D20=$B$1,Registrering!F20,"")=0,"",IF(Registrering!$D20=$B$1,Registrering!F20,""))</f>
        <v>142</v>
      </c>
      <c r="H27" s="5">
        <f>IF(Registrering!$D20=$B$1,Registrering!G20,"")</f>
        <v>4</v>
      </c>
      <c r="I27" s="5">
        <f>IF(Registrering!$D20=$B$1,Registrering!H20,0)</f>
        <v>1216</v>
      </c>
      <c r="J27" s="58" t="str">
        <f>IF(Registrering!$D20=$B$1,Registrering!I20,"")</f>
        <v>Per Kristian Løberg</v>
      </c>
      <c r="K27" s="7">
        <f t="shared" si="0"/>
        <v>1</v>
      </c>
    </row>
    <row r="28" spans="2:11" hidden="1" x14ac:dyDescent="0.25">
      <c r="B28" s="57">
        <f t="shared" si="1"/>
        <v>1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x14ac:dyDescent="0.25">
      <c r="B29" s="57">
        <f t="shared" si="1"/>
        <v>2</v>
      </c>
      <c r="C29" s="19">
        <f>IF(Registrering!$D23=$B$1,Registrering!B23,"")</f>
        <v>20</v>
      </c>
      <c r="D29" s="4" t="str">
        <f>IF(Registrering!$D23=$B$1,Registrering!C23,"")</f>
        <v>Jan Sverre Moen</v>
      </c>
      <c r="E29" s="4" t="str">
        <f>IF(Registrering!$D23=$B$1,Registrering!D23,"")</f>
        <v>Båt 1 person</v>
      </c>
      <c r="F29" s="5">
        <f>IF(Registrering!$D23=$B$1,Registrering!E23,"")</f>
        <v>986</v>
      </c>
      <c r="G29" s="5">
        <f>IF(IF(Registrering!$D23=$B$1,Registrering!F23,"")=0,"",IF(Registrering!$D23=$B$1,Registrering!F23,""))</f>
        <v>72</v>
      </c>
      <c r="H29" s="5">
        <f>IF(Registrering!$D23=$B$1,Registrering!G23,"")</f>
        <v>30</v>
      </c>
      <c r="I29" s="5">
        <f>IF(Registrering!$D23=$B$1,Registrering!H23,0)</f>
        <v>8965</v>
      </c>
      <c r="J29" s="58" t="str">
        <f>IF(Registrering!$D23=$B$1,Registrering!I23,"")</f>
        <v>Jan Sverre Moen</v>
      </c>
      <c r="K29" s="7">
        <f t="shared" si="0"/>
        <v>1</v>
      </c>
    </row>
    <row r="30" spans="2:11" hidden="1" x14ac:dyDescent="0.25">
      <c r="B30" s="57">
        <f t="shared" si="1"/>
        <v>2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1"/>
        <v>2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1"/>
        <v>2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1"/>
        <v>2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1"/>
        <v>2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hidden="1" x14ac:dyDescent="0.25">
      <c r="B35" s="57">
        <f t="shared" si="1"/>
        <v>2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idden="1" x14ac:dyDescent="0.25">
      <c r="B36" s="57">
        <f t="shared" si="1"/>
        <v>2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1"/>
        <v>2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idden="1" x14ac:dyDescent="0.25">
      <c r="B38" s="57">
        <f t="shared" si="1"/>
        <v>2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idden="1" x14ac:dyDescent="0.25">
      <c r="B39" s="57">
        <f t="shared" si="1"/>
        <v>2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idden="1" x14ac:dyDescent="0.25">
      <c r="B40" s="57">
        <f t="shared" si="1"/>
        <v>2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x14ac:dyDescent="0.25">
      <c r="B41" s="57">
        <f t="shared" si="1"/>
        <v>3</v>
      </c>
      <c r="C41" s="19">
        <f>IF(Registrering!$D36=$B$1,Registrering!B36,"")</f>
        <v>33</v>
      </c>
      <c r="D41" s="4" t="str">
        <f>IF(Registrering!$D36=$B$1,Registrering!C36,"")</f>
        <v>Magnar Arnfinn Moene</v>
      </c>
      <c r="E41" s="4" t="str">
        <f>IF(Registrering!$D36=$B$1,Registrering!D36,"")</f>
        <v>Båt 1 person</v>
      </c>
      <c r="F41" s="5">
        <f>IF(Registrering!$D36=$B$1,Registrering!E36,"")</f>
        <v>590</v>
      </c>
      <c r="G41" s="5">
        <f>IF(IF(Registrering!$D36=$B$1,Registrering!F36,"")=0,"",IF(Registrering!$D36=$B$1,Registrering!F36,""))</f>
        <v>64</v>
      </c>
      <c r="H41" s="5">
        <f>IF(Registrering!$D36=$B$1,Registrering!G36,"")</f>
        <v>16</v>
      </c>
      <c r="I41" s="5">
        <f>IF(Registrering!$D36=$B$1,Registrering!H36,0)</f>
        <v>5012</v>
      </c>
      <c r="J41" s="58" t="str">
        <f>IF(Registrering!$D36=$B$1,Registrering!I36,"")</f>
        <v>Magnar Arnfinn Moene</v>
      </c>
      <c r="K41" s="7">
        <f t="shared" si="2"/>
        <v>1</v>
      </c>
    </row>
    <row r="42" spans="2:11" hidden="1" x14ac:dyDescent="0.25">
      <c r="B42" s="57">
        <f t="shared" si="1"/>
        <v>3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3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hidden="1" x14ac:dyDescent="0.25">
      <c r="B44" s="57">
        <f t="shared" si="1"/>
        <v>3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idden="1" x14ac:dyDescent="0.25">
      <c r="B45" s="57">
        <f t="shared" si="1"/>
        <v>3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3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3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3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3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3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x14ac:dyDescent="0.25">
      <c r="B51" s="57">
        <f t="shared" si="1"/>
        <v>4</v>
      </c>
      <c r="C51" s="19">
        <f>IF(Registrering!$D48=$B$1,Registrering!B48,"")</f>
        <v>45</v>
      </c>
      <c r="D51" s="4" t="str">
        <f>IF(Registrering!$D48=$B$1,Registrering!C48,"")</f>
        <v>Steinar Moen</v>
      </c>
      <c r="E51" s="4" t="str">
        <f>IF(Registrering!$D48=$B$1,Registrering!D48,"")</f>
        <v>Båt 1 person</v>
      </c>
      <c r="F51" s="5">
        <f>IF(Registrering!$D48=$B$1,Registrering!E48,"")</f>
        <v>844</v>
      </c>
      <c r="G51" s="5">
        <f>IF(IF(Registrering!$D48=$B$1,Registrering!F48,"")=0,"",IF(Registrering!$D48=$B$1,Registrering!F48,""))</f>
        <v>68</v>
      </c>
      <c r="H51" s="5">
        <f>IF(Registrering!$D48=$B$1,Registrering!G48,"")</f>
        <v>16</v>
      </c>
      <c r="I51" s="5">
        <f>IF(Registrering!$D48=$B$1,Registrering!H48,0)</f>
        <v>6755</v>
      </c>
      <c r="J51" s="58" t="str">
        <f>IF(Registrering!$D48=$B$1,Registrering!I48,"")</f>
        <v>Steinar Moen</v>
      </c>
      <c r="K51" s="7">
        <f t="shared" si="2"/>
        <v>1</v>
      </c>
    </row>
    <row r="52" spans="2:11" hidden="1" x14ac:dyDescent="0.25">
      <c r="B52" s="57">
        <f t="shared" si="1"/>
        <v>4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hidden="1" x14ac:dyDescent="0.25">
      <c r="B53" s="57">
        <f t="shared" si="1"/>
        <v>4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hidden="1" x14ac:dyDescent="0.25">
      <c r="B54" s="57">
        <f t="shared" si="1"/>
        <v>4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2"/>
        <v>0</v>
      </c>
    </row>
    <row r="55" spans="2:11" hidden="1" x14ac:dyDescent="0.25">
      <c r="B55" s="57">
        <f t="shared" si="1"/>
        <v>4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hidden="1" x14ac:dyDescent="0.25">
      <c r="B56" s="57">
        <f t="shared" si="1"/>
        <v>4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2"/>
        <v>0</v>
      </c>
    </row>
    <row r="57" spans="2:11" hidden="1" x14ac:dyDescent="0.25">
      <c r="B57" s="57">
        <f t="shared" si="1"/>
        <v>4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hidden="1" x14ac:dyDescent="0.25">
      <c r="B58" s="57">
        <f t="shared" si="1"/>
        <v>4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hidden="1" x14ac:dyDescent="0.25">
      <c r="B59" s="57">
        <f t="shared" si="1"/>
        <v>4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4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4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4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idden="1" x14ac:dyDescent="0.25">
      <c r="B63" s="57">
        <f t="shared" si="1"/>
        <v>4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hidden="1" x14ac:dyDescent="0.25">
      <c r="B64" s="57">
        <f t="shared" si="1"/>
        <v>4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hidden="1" x14ac:dyDescent="0.25">
      <c r="B65" s="57">
        <f t="shared" si="1"/>
        <v>4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idden="1" x14ac:dyDescent="0.25">
      <c r="B66" s="57">
        <f t="shared" si="1"/>
        <v>4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4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idden="1" x14ac:dyDescent="0.25">
      <c r="B68" s="57">
        <f t="shared" si="1"/>
        <v>4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idden="1" x14ac:dyDescent="0.25">
      <c r="B69" s="57">
        <f t="shared" si="1"/>
        <v>4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4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hidden="1" x14ac:dyDescent="0.25">
      <c r="B71" s="57">
        <f t="shared" si="4"/>
        <v>4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idden="1" x14ac:dyDescent="0.25">
      <c r="B72" s="57">
        <f t="shared" si="4"/>
        <v>4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4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4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4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4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4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4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4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4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4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4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4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4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4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4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4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4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4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x14ac:dyDescent="0.25">
      <c r="B90" s="57">
        <f t="shared" si="4"/>
        <v>5</v>
      </c>
      <c r="C90" s="19">
        <f>IF(Registrering!$D89=$B$1,Registrering!B89,"")</f>
        <v>86</v>
      </c>
      <c r="D90" s="4" t="str">
        <f>IF(Registrering!$D89=$B$1,Registrering!C89,"")</f>
        <v>John Borvik</v>
      </c>
      <c r="E90" s="4" t="str">
        <f>IF(Registrering!$D89=$B$1,Registrering!D89,"")</f>
        <v>Båt 1 person</v>
      </c>
      <c r="F90" s="5">
        <f>IF(Registrering!$D89=$B$1,Registrering!E89,"")</f>
        <v>1128</v>
      </c>
      <c r="G90" s="5">
        <f>IF(IF(Registrering!$D89=$B$1,Registrering!F89,"")=0,"",IF(Registrering!$D89=$B$1,Registrering!F89,""))</f>
        <v>438</v>
      </c>
      <c r="H90" s="5">
        <f>IF(Registrering!$D89=$B$1,Registrering!G89,"")</f>
        <v>3</v>
      </c>
      <c r="I90" s="5">
        <f>IF(Registrering!$D89=$B$1,Registrering!H89,0)</f>
        <v>2208</v>
      </c>
      <c r="J90" s="58" t="str">
        <f>IF(Registrering!$D89=$B$1,Registrering!I89,"")</f>
        <v>John Borvik</v>
      </c>
      <c r="K90" s="7">
        <f t="shared" si="3"/>
        <v>1</v>
      </c>
    </row>
    <row r="91" spans="2:11" hidden="1" x14ac:dyDescent="0.25">
      <c r="B91" s="57">
        <f t="shared" si="4"/>
        <v>5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5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5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5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5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5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5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5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5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5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5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5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5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5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5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5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5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5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5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5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5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5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5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5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5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5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5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5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5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5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5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5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5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5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5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5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5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5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5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5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5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5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5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5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autoFilter ref="B3:K134">
    <filterColumn colId="3">
      <customFilters>
        <customFilter operator="notEqual" val=" "/>
      </customFilters>
    </filterColumn>
    <sortState ref="B27:K90">
      <sortCondition descending="1" ref="I3:I13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34"/>
  <sheetViews>
    <sheetView workbookViewId="0">
      <selection activeCell="F24" sqref="F24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25.140625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1" width="11.42578125" style="7" hidden="1" customWidth="1"/>
    <col min="12" max="16384" width="11.42578125" style="1"/>
  </cols>
  <sheetData>
    <row r="1" spans="2:11" ht="26.25" x14ac:dyDescent="0.4">
      <c r="B1" s="6" t="s">
        <v>14</v>
      </c>
    </row>
    <row r="2" spans="2:11" ht="26.25" x14ac:dyDescent="0.4">
      <c r="B2" s="6"/>
      <c r="J2" s="2"/>
      <c r="K2" s="1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  <c r="K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23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x14ac:dyDescent="0.25">
      <c r="B24" s="57">
        <f t="shared" ref="B24:B55" si="2">IF(ISNUMBER(C24),B23+1,B23)</f>
        <v>1</v>
      </c>
      <c r="C24" s="19">
        <f>IF(Registrering!$D59=$B$1,Registrering!B59,"")</f>
        <v>56</v>
      </c>
      <c r="D24" s="4" t="str">
        <f>IF(Registrering!$D59=$B$1,Registrering!C59,"")</f>
        <v>Trude Skjerven</v>
      </c>
      <c r="E24" s="4" t="str">
        <f>IF(Registrering!$D59=$B$1,Registrering!D59,"")</f>
        <v>Båt familie</v>
      </c>
      <c r="F24" s="5">
        <f>IF(Registrering!$D59=$B$1,Registrering!E59,"")</f>
        <v>746</v>
      </c>
      <c r="G24" s="5">
        <f>IF(IF(Registrering!$D59=$B$1,Registrering!F59,"")=0,"",IF(Registrering!$D59=$B$1,Registrering!F59,""))</f>
        <v>66</v>
      </c>
      <c r="H24" s="5">
        <f>IF(Registrering!$D59=$B$1,Registrering!G59,"")</f>
        <v>18</v>
      </c>
      <c r="I24" s="5">
        <f>IF(Registrering!$D59=$B$1,Registrering!H59,0)</f>
        <v>5204</v>
      </c>
      <c r="J24" s="58" t="str">
        <f>IF(Registrering!$D59=$B$1,Registrering!I59,"")</f>
        <v>Trude Skjerven</v>
      </c>
      <c r="K24" s="7">
        <f t="shared" si="0"/>
        <v>1</v>
      </c>
    </row>
    <row r="25" spans="2:11" x14ac:dyDescent="0.25">
      <c r="B25" s="57">
        <f t="shared" si="2"/>
        <v>2</v>
      </c>
      <c r="C25" s="19">
        <f>IF(Registrering!$D45=$B$1,Registrering!B45,"")</f>
        <v>42</v>
      </c>
      <c r="D25" s="4" t="str">
        <f>IF(Registrering!$D45=$B$1,Registrering!C45,"")</f>
        <v>Hans Harald Nes</v>
      </c>
      <c r="E25" s="4" t="str">
        <f>IF(Registrering!$D45=$B$1,Registrering!D45,"")</f>
        <v>Båt familie</v>
      </c>
      <c r="F25" s="5">
        <f>IF(Registrering!$D45=$B$1,Registrering!E45,"")</f>
        <v>700</v>
      </c>
      <c r="G25" s="5">
        <f>IF(IF(Registrering!$D45=$B$1,Registrering!F45,"")=0,"",IF(Registrering!$D45=$B$1,Registrering!F45,""))</f>
        <v>82</v>
      </c>
      <c r="H25" s="5">
        <f>IF(Registrering!$D45=$B$1,Registrering!G45,"")</f>
        <v>20</v>
      </c>
      <c r="I25" s="5">
        <f>IF(Registrering!$D45=$B$1,Registrering!H45,0)</f>
        <v>5182</v>
      </c>
      <c r="J25" s="58" t="str">
        <f>IF(Registrering!$D45=$B$1,Registrering!I45,"")</f>
        <v>Hans Harald Nes</v>
      </c>
      <c r="K25" s="7">
        <f t="shared" si="0"/>
        <v>1</v>
      </c>
    </row>
    <row r="26" spans="2:11" hidden="1" x14ac:dyDescent="0.25">
      <c r="B26" s="57">
        <f t="shared" si="2"/>
        <v>2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hidden="1" x14ac:dyDescent="0.25">
      <c r="B27" s="57">
        <f t="shared" si="2"/>
        <v>2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2"/>
        <v>2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2"/>
        <v>2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idden="1" x14ac:dyDescent="0.25">
      <c r="B30" s="57">
        <f t="shared" si="2"/>
        <v>2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hidden="1" x14ac:dyDescent="0.25">
      <c r="B31" s="57">
        <f t="shared" si="2"/>
        <v>2</v>
      </c>
      <c r="C31" s="19" t="str">
        <f>IF(Registrering!$D25=$B$1,Registrering!B25,"")</f>
        <v/>
      </c>
      <c r="D31" s="4" t="str">
        <f>IF(Registrering!$D25=$B$1,Registrering!C25,"")</f>
        <v/>
      </c>
      <c r="E31" s="4" t="str">
        <f>IF(Registrering!$D25=$B$1,Registrering!D25,"")</f>
        <v/>
      </c>
      <c r="F31" s="5" t="str">
        <f>IF(Registrering!$D25=$B$1,Registrering!E25,"")</f>
        <v/>
      </c>
      <c r="G31" s="5" t="str">
        <f>IF(IF(Registrering!$D25=$B$1,Registrering!F25,"")=0,"",IF(Registrering!$D25=$B$1,Registrering!F25,""))</f>
        <v/>
      </c>
      <c r="H31" s="5" t="str">
        <f>IF(Registrering!$D25=$B$1,Registrering!G25,"")</f>
        <v/>
      </c>
      <c r="I31" s="5">
        <f>IF(Registrering!$D25=$B$1,Registrering!H25,0)</f>
        <v>0</v>
      </c>
      <c r="J31" s="58" t="str">
        <f>IF(Registrering!$D25=$B$1,Registrering!I25,"")</f>
        <v/>
      </c>
      <c r="K31" s="7">
        <f t="shared" si="0"/>
        <v>0</v>
      </c>
    </row>
    <row r="32" spans="2:11" hidden="1" x14ac:dyDescent="0.25">
      <c r="B32" s="57">
        <f t="shared" si="2"/>
        <v>2</v>
      </c>
      <c r="C32" s="19" t="str">
        <f>IF(Registrering!$D26=$B$1,Registrering!B26,"")</f>
        <v/>
      </c>
      <c r="D32" s="4" t="str">
        <f>IF(Registrering!$D26=$B$1,Registrering!C26,"")</f>
        <v/>
      </c>
      <c r="E32" s="4" t="str">
        <f>IF(Registrering!$D26=$B$1,Registrering!D26,"")</f>
        <v/>
      </c>
      <c r="F32" s="5" t="str">
        <f>IF(Registrering!$D26=$B$1,Registrering!E26,"")</f>
        <v/>
      </c>
      <c r="G32" s="5" t="str">
        <f>IF(IF(Registrering!$D26=$B$1,Registrering!F26,"")=0,"",IF(Registrering!$D26=$B$1,Registrering!F26,""))</f>
        <v/>
      </c>
      <c r="H32" s="5" t="str">
        <f>IF(Registrering!$D26=$B$1,Registrering!G26,"")</f>
        <v/>
      </c>
      <c r="I32" s="5">
        <f>IF(Registrering!$D26=$B$1,Registrering!H26,0)</f>
        <v>0</v>
      </c>
      <c r="J32" s="58" t="str">
        <f>IF(Registrering!$D26=$B$1,Registrering!I26,"")</f>
        <v/>
      </c>
      <c r="K32" s="7">
        <f t="shared" si="0"/>
        <v>0</v>
      </c>
    </row>
    <row r="33" spans="2:11" hidden="1" x14ac:dyDescent="0.25">
      <c r="B33" s="57">
        <f t="shared" si="2"/>
        <v>2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2"/>
        <v>2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hidden="1" x14ac:dyDescent="0.25">
      <c r="B35" s="57">
        <f t="shared" si="2"/>
        <v>2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x14ac:dyDescent="0.25">
      <c r="B36" s="57">
        <f t="shared" si="2"/>
        <v>3</v>
      </c>
      <c r="C36" s="19">
        <f>IF(Registrering!$D31=$B$1,Registrering!B31,"")</f>
        <v>28</v>
      </c>
      <c r="D36" s="4" t="str">
        <f>IF(Registrering!$D31=$B$1,Registrering!C31,"")</f>
        <v>Daniel Stølen</v>
      </c>
      <c r="E36" s="4" t="str">
        <f>IF(Registrering!$D31=$B$1,Registrering!D31,"")</f>
        <v>Båt familie</v>
      </c>
      <c r="F36" s="5">
        <f>IF(Registrering!$D31=$B$1,Registrering!E31,"")</f>
        <v>704</v>
      </c>
      <c r="G36" s="5">
        <f>IF(IF(Registrering!$D31=$B$1,Registrering!F31,"")=0,"",IF(Registrering!$D31=$B$1,Registrering!F31,""))</f>
        <v>102</v>
      </c>
      <c r="H36" s="5">
        <f>IF(Registrering!$D31=$B$1,Registrering!G31,"")</f>
        <v>5</v>
      </c>
      <c r="I36" s="5">
        <f>IF(Registrering!$D31=$B$1,Registrering!H31,0)</f>
        <v>2206</v>
      </c>
      <c r="J36" s="58" t="str">
        <f>IF(Registrering!$D31=$B$1,Registrering!I31,"")</f>
        <v>Daniel Stølen</v>
      </c>
      <c r="K36" s="7">
        <f t="shared" si="0"/>
        <v>1</v>
      </c>
    </row>
    <row r="37" spans="2:11" hidden="1" x14ac:dyDescent="0.25">
      <c r="B37" s="57">
        <f t="shared" si="2"/>
        <v>3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3">IF(ISNUMBER($C37),1,0)</f>
        <v>0</v>
      </c>
    </row>
    <row r="38" spans="2:11" hidden="1" x14ac:dyDescent="0.25">
      <c r="B38" s="57">
        <f t="shared" si="2"/>
        <v>3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3"/>
        <v>0</v>
      </c>
    </row>
    <row r="39" spans="2:11" x14ac:dyDescent="0.25">
      <c r="B39" s="57">
        <f t="shared" si="2"/>
        <v>4</v>
      </c>
      <c r="C39" s="19">
        <f>IF(Registrering!$D87=$B$1,Registrering!B87,"")</f>
        <v>84</v>
      </c>
      <c r="D39" s="4" t="str">
        <f>IF(Registrering!$D87=$B$1,Registrering!C87,"")</f>
        <v>Jan Erik Røneid</v>
      </c>
      <c r="E39" s="4" t="str">
        <f>IF(Registrering!$D87=$B$1,Registrering!D87,"")</f>
        <v>Båt familie</v>
      </c>
      <c r="F39" s="5">
        <f>IF(Registrering!$D87=$B$1,Registrering!E87,"")</f>
        <v>562</v>
      </c>
      <c r="G39" s="5">
        <f>IF(IF(Registrering!$D87=$B$1,Registrering!F87,"")=0,"",IF(Registrering!$D87=$B$1,Registrering!F87,""))</f>
        <v>106</v>
      </c>
      <c r="H39" s="5">
        <f>IF(Registrering!$D87=$B$1,Registrering!G87,"")</f>
        <v>2</v>
      </c>
      <c r="I39" s="5">
        <f>IF(Registrering!$D87=$B$1,Registrering!H87,0)</f>
        <v>670</v>
      </c>
      <c r="J39" s="58" t="str">
        <f>IF(Registrering!$D87=$B$1,Registrering!I87,"")</f>
        <v>Jan Erik Røneid</v>
      </c>
      <c r="K39" s="7">
        <f t="shared" si="3"/>
        <v>1</v>
      </c>
    </row>
    <row r="40" spans="2:11" hidden="1" x14ac:dyDescent="0.25">
      <c r="B40" s="57">
        <f t="shared" si="2"/>
        <v>4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3"/>
        <v>0</v>
      </c>
    </row>
    <row r="41" spans="2:11" hidden="1" x14ac:dyDescent="0.25">
      <c r="B41" s="57">
        <f t="shared" si="2"/>
        <v>4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3"/>
        <v>0</v>
      </c>
    </row>
    <row r="42" spans="2:11" hidden="1" x14ac:dyDescent="0.25">
      <c r="B42" s="57">
        <f t="shared" si="2"/>
        <v>4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3"/>
        <v>0</v>
      </c>
    </row>
    <row r="43" spans="2:11" hidden="1" x14ac:dyDescent="0.25">
      <c r="B43" s="57">
        <f t="shared" si="2"/>
        <v>4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3"/>
        <v>0</v>
      </c>
    </row>
    <row r="44" spans="2:11" hidden="1" x14ac:dyDescent="0.25">
      <c r="B44" s="57">
        <f t="shared" si="2"/>
        <v>4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3"/>
        <v>0</v>
      </c>
    </row>
    <row r="45" spans="2:11" hidden="1" x14ac:dyDescent="0.25">
      <c r="B45" s="57">
        <f t="shared" si="2"/>
        <v>4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3"/>
        <v>0</v>
      </c>
    </row>
    <row r="46" spans="2:11" hidden="1" x14ac:dyDescent="0.25">
      <c r="B46" s="57">
        <f t="shared" si="2"/>
        <v>4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3"/>
        <v>0</v>
      </c>
    </row>
    <row r="47" spans="2:11" hidden="1" x14ac:dyDescent="0.25">
      <c r="B47" s="57">
        <f t="shared" si="2"/>
        <v>4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3"/>
        <v>0</v>
      </c>
    </row>
    <row r="48" spans="2:11" x14ac:dyDescent="0.25">
      <c r="B48" s="57">
        <f t="shared" si="2"/>
        <v>5</v>
      </c>
      <c r="C48" s="19">
        <f>IF(Registrering!$D74=$B$1,Registrering!B74,"")</f>
        <v>71</v>
      </c>
      <c r="D48" s="4" t="str">
        <f>IF(Registrering!$D74=$B$1,Registrering!C74,"")</f>
        <v>Tor og Anne Maria Bremer</v>
      </c>
      <c r="E48" s="4" t="str">
        <f>IF(Registrering!$D74=$B$1,Registrering!D74,"")</f>
        <v>Båt familie</v>
      </c>
      <c r="F48" s="5">
        <f>IF(Registrering!$D74=$B$1,Registrering!E74,"")</f>
        <v>822</v>
      </c>
      <c r="G48" s="5">
        <f>IF(IF(Registrering!$D74=$B$1,Registrering!F74,"")=0,"",IF(Registrering!$D74=$B$1,Registrering!F74,""))</f>
        <v>120</v>
      </c>
      <c r="H48" s="5">
        <f>IF(Registrering!$D74=$B$1,Registrering!G74,"")</f>
        <v>3</v>
      </c>
      <c r="I48" s="5">
        <f>IF(Registrering!$D74=$B$1,Registrering!H74,0)</f>
        <v>1108</v>
      </c>
      <c r="J48" s="58" t="str">
        <f>IF(Registrering!$D74=$B$1,Registrering!I74,"")</f>
        <v>Tor og Anne Maria Bremer</v>
      </c>
      <c r="K48" s="7">
        <f t="shared" si="3"/>
        <v>1</v>
      </c>
    </row>
    <row r="49" spans="2:11" hidden="1" x14ac:dyDescent="0.25">
      <c r="B49" s="57">
        <f t="shared" si="2"/>
        <v>5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3"/>
        <v>0</v>
      </c>
    </row>
    <row r="50" spans="2:11" hidden="1" x14ac:dyDescent="0.25">
      <c r="B50" s="57">
        <f t="shared" si="2"/>
        <v>5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3"/>
        <v>0</v>
      </c>
    </row>
    <row r="51" spans="2:11" hidden="1" x14ac:dyDescent="0.25">
      <c r="B51" s="57">
        <f t="shared" si="2"/>
        <v>5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3"/>
        <v>0</v>
      </c>
    </row>
    <row r="52" spans="2:11" hidden="1" x14ac:dyDescent="0.25">
      <c r="B52" s="57">
        <f t="shared" si="2"/>
        <v>5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3"/>
        <v>0</v>
      </c>
    </row>
    <row r="53" spans="2:11" hidden="1" x14ac:dyDescent="0.25">
      <c r="B53" s="57">
        <f t="shared" si="2"/>
        <v>5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3"/>
        <v>0</v>
      </c>
    </row>
    <row r="54" spans="2:11" hidden="1" x14ac:dyDescent="0.25">
      <c r="B54" s="57">
        <f t="shared" si="2"/>
        <v>5</v>
      </c>
      <c r="C54" s="19" t="str">
        <f>IF(Registrering!$D51=$B$1,Registrering!B51,"")</f>
        <v/>
      </c>
      <c r="D54" s="4" t="str">
        <f>IF(Registrering!$D51=$B$1,Registrering!C51,"")</f>
        <v/>
      </c>
      <c r="E54" s="4" t="str">
        <f>IF(Registrering!$D51=$B$1,Registrering!D51,"")</f>
        <v/>
      </c>
      <c r="F54" s="5" t="str">
        <f>IF(Registrering!$D51=$B$1,Registrering!E51,"")</f>
        <v/>
      </c>
      <c r="G54" s="5" t="str">
        <f>IF(IF(Registrering!$D51=$B$1,Registrering!F51,"")=0,"",IF(Registrering!$D51=$B$1,Registrering!F51,""))</f>
        <v/>
      </c>
      <c r="H54" s="5" t="str">
        <f>IF(Registrering!$D51=$B$1,Registrering!G51,"")</f>
        <v/>
      </c>
      <c r="I54" s="5">
        <f>IF(Registrering!$D51=$B$1,Registrering!H51,0)</f>
        <v>0</v>
      </c>
      <c r="J54" s="58" t="str">
        <f>IF(Registrering!$D51=$B$1,Registrering!I51,"")</f>
        <v/>
      </c>
      <c r="K54" s="7">
        <f t="shared" si="3"/>
        <v>0</v>
      </c>
    </row>
    <row r="55" spans="2:11" hidden="1" x14ac:dyDescent="0.25">
      <c r="B55" s="57">
        <f t="shared" si="2"/>
        <v>5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3"/>
        <v>0</v>
      </c>
    </row>
    <row r="56" spans="2:11" hidden="1" x14ac:dyDescent="0.25">
      <c r="B56" s="57">
        <f t="shared" ref="B56:B87" si="4">IF(ISNUMBER(C56),B55+1,B55)</f>
        <v>5</v>
      </c>
      <c r="C56" s="19" t="str">
        <f>IF(Registrering!$D53=$B$1,Registrering!B53,"")</f>
        <v/>
      </c>
      <c r="D56" s="4" t="str">
        <f>IF(Registrering!$D53=$B$1,Registrering!C53,"")</f>
        <v/>
      </c>
      <c r="E56" s="4" t="str">
        <f>IF(Registrering!$D53=$B$1,Registrering!D53,"")</f>
        <v/>
      </c>
      <c r="F56" s="5" t="str">
        <f>IF(Registrering!$D53=$B$1,Registrering!E53,"")</f>
        <v/>
      </c>
      <c r="G56" s="5" t="str">
        <f>IF(IF(Registrering!$D53=$B$1,Registrering!F53,"")=0,"",IF(Registrering!$D53=$B$1,Registrering!F53,""))</f>
        <v/>
      </c>
      <c r="H56" s="5" t="str">
        <f>IF(Registrering!$D53=$B$1,Registrering!G53,"")</f>
        <v/>
      </c>
      <c r="I56" s="5">
        <f>IF(Registrering!$D53=$B$1,Registrering!H53,0)</f>
        <v>0</v>
      </c>
      <c r="J56" s="58" t="str">
        <f>IF(Registrering!$D53=$B$1,Registrering!I53,"")</f>
        <v/>
      </c>
      <c r="K56" s="7">
        <f t="shared" si="3"/>
        <v>0</v>
      </c>
    </row>
    <row r="57" spans="2:11" hidden="1" x14ac:dyDescent="0.25">
      <c r="B57" s="57">
        <f t="shared" si="4"/>
        <v>5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3"/>
        <v>0</v>
      </c>
    </row>
    <row r="58" spans="2:11" hidden="1" x14ac:dyDescent="0.25">
      <c r="B58" s="57">
        <f t="shared" si="4"/>
        <v>5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3"/>
        <v>0</v>
      </c>
    </row>
    <row r="59" spans="2:11" hidden="1" x14ac:dyDescent="0.25">
      <c r="B59" s="57">
        <f t="shared" si="4"/>
        <v>5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3"/>
        <v>0</v>
      </c>
    </row>
    <row r="60" spans="2:11" x14ac:dyDescent="0.25">
      <c r="B60" s="57">
        <f t="shared" si="4"/>
        <v>6</v>
      </c>
      <c r="C60" s="19">
        <f>IF(Registrering!$D17=$B$1,Registrering!B17,"")</f>
        <v>14</v>
      </c>
      <c r="D60" s="4" t="str">
        <f>IF(Registrering!$D17=$B$1,Registrering!C17,"")</f>
        <v>Ole Gunnar Bruheim</v>
      </c>
      <c r="E60" s="4" t="str">
        <f>IF(Registrering!$D17=$B$1,Registrering!D17,"")</f>
        <v>Båt familie</v>
      </c>
      <c r="F60" s="5">
        <f>IF(Registrering!$D17=$B$1,Registrering!E17,"")</f>
        <v>620</v>
      </c>
      <c r="G60" s="5">
        <f>IF(IF(Registrering!$D17=$B$1,Registrering!F17,"")=0,"",IF(Registrering!$D17=$B$1,Registrering!F17,""))</f>
        <v>122</v>
      </c>
      <c r="H60" s="5">
        <f>IF(Registrering!$D17=$B$1,Registrering!G17,"")</f>
        <v>10</v>
      </c>
      <c r="I60" s="5">
        <f>IF(Registrering!$D17=$B$1,Registrering!H17,0)</f>
        <v>2978</v>
      </c>
      <c r="J60" s="58" t="str">
        <f>IF(Registrering!$D17=$B$1,Registrering!I17,"")</f>
        <v>Ole Gunnar Bruheim</v>
      </c>
      <c r="K60" s="7">
        <f t="shared" si="3"/>
        <v>1</v>
      </c>
    </row>
    <row r="61" spans="2:11" x14ac:dyDescent="0.25">
      <c r="B61" s="57">
        <f t="shared" si="4"/>
        <v>7</v>
      </c>
      <c r="C61" s="19">
        <f>IF(Registrering!$D80=$B$1,Registrering!B80,"")</f>
        <v>77</v>
      </c>
      <c r="D61" s="4" t="str">
        <f>IF(Registrering!$D80=$B$1,Registrering!C80,"")</f>
        <v>Torgeir Kjos Venjum</v>
      </c>
      <c r="E61" s="4" t="str">
        <f>IF(Registrering!$D80=$B$1,Registrering!D80,"")</f>
        <v>Båt familie</v>
      </c>
      <c r="F61" s="5">
        <f>IF(Registrering!$D80=$B$1,Registrering!E80,"")</f>
        <v>556</v>
      </c>
      <c r="G61" s="5">
        <f>IF(IF(Registrering!$D80=$B$1,Registrering!F80,"")=0,"",IF(Registrering!$D80=$B$1,Registrering!F80,""))</f>
        <v>148</v>
      </c>
      <c r="H61" s="5">
        <f>IF(Registrering!$D80=$B$1,Registrering!G80,"")</f>
        <v>4</v>
      </c>
      <c r="I61" s="5">
        <f>IF(Registrering!$D80=$B$1,Registrering!H80,0)</f>
        <v>1350</v>
      </c>
      <c r="J61" s="58" t="str">
        <f>IF(Registrering!$D80=$B$1,Registrering!I80,"")</f>
        <v>Torgeir Kjos Venjum</v>
      </c>
      <c r="K61" s="7">
        <f t="shared" si="3"/>
        <v>1</v>
      </c>
    </row>
    <row r="62" spans="2:11" x14ac:dyDescent="0.25">
      <c r="B62" s="57">
        <f t="shared" si="4"/>
        <v>8</v>
      </c>
      <c r="C62" s="19">
        <f>IF(Registrering!$D77=$B$1,Registrering!B77,"")</f>
        <v>74</v>
      </c>
      <c r="D62" s="4" t="str">
        <f>IF(Registrering!$D77=$B$1,Registrering!C77,"")</f>
        <v>Therese Sterri</v>
      </c>
      <c r="E62" s="4" t="str">
        <f>IF(Registrering!$D77=$B$1,Registrering!D77,"")</f>
        <v>Båt familie</v>
      </c>
      <c r="F62" s="5">
        <f>IF(Registrering!$D77=$B$1,Registrering!E77,"")</f>
        <v>552</v>
      </c>
      <c r="G62" s="5">
        <f>IF(IF(Registrering!$D77=$B$1,Registrering!F77,"")=0,"",IF(Registrering!$D77=$B$1,Registrering!F77,""))</f>
        <v>200</v>
      </c>
      <c r="H62" s="5">
        <f>IF(Registrering!$D77=$B$1,Registrering!G77,"")</f>
        <v>3</v>
      </c>
      <c r="I62" s="5">
        <f>IF(Registrering!$D77=$B$1,Registrering!H77,0)</f>
        <v>1110</v>
      </c>
      <c r="J62" s="58" t="str">
        <f>IF(Registrering!$D77=$B$1,Registrering!I77,"")</f>
        <v>Therese Sterri</v>
      </c>
      <c r="K62" s="7">
        <f t="shared" si="3"/>
        <v>1</v>
      </c>
    </row>
    <row r="63" spans="2:11" hidden="1" x14ac:dyDescent="0.25">
      <c r="B63" s="57">
        <f t="shared" si="4"/>
        <v>8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3"/>
        <v>0</v>
      </c>
    </row>
    <row r="64" spans="2:11" hidden="1" x14ac:dyDescent="0.25">
      <c r="B64" s="57">
        <f t="shared" si="4"/>
        <v>8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3"/>
        <v>0</v>
      </c>
    </row>
    <row r="65" spans="2:11" hidden="1" x14ac:dyDescent="0.25">
      <c r="B65" s="57">
        <f t="shared" si="4"/>
        <v>8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3"/>
        <v>0</v>
      </c>
    </row>
    <row r="66" spans="2:11" hidden="1" x14ac:dyDescent="0.25">
      <c r="B66" s="57">
        <f t="shared" si="4"/>
        <v>8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3"/>
        <v>0</v>
      </c>
    </row>
    <row r="67" spans="2:11" hidden="1" x14ac:dyDescent="0.25">
      <c r="B67" s="57">
        <f t="shared" si="4"/>
        <v>8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3"/>
        <v>0</v>
      </c>
    </row>
    <row r="68" spans="2:11" hidden="1" x14ac:dyDescent="0.25">
      <c r="B68" s="57">
        <f t="shared" si="4"/>
        <v>8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3"/>
        <v>0</v>
      </c>
    </row>
    <row r="69" spans="2:11" hidden="1" x14ac:dyDescent="0.25">
      <c r="B69" s="57">
        <f t="shared" si="4"/>
        <v>8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5">IF(ISNUMBER($C69),1,0)</f>
        <v>0</v>
      </c>
    </row>
    <row r="70" spans="2:11" hidden="1" x14ac:dyDescent="0.25">
      <c r="B70" s="57">
        <f t="shared" si="4"/>
        <v>8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5"/>
        <v>0</v>
      </c>
    </row>
    <row r="71" spans="2:11" hidden="1" x14ac:dyDescent="0.25">
      <c r="B71" s="57">
        <f t="shared" si="4"/>
        <v>8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5"/>
        <v>0</v>
      </c>
    </row>
    <row r="72" spans="2:11" x14ac:dyDescent="0.25">
      <c r="B72" s="57">
        <f t="shared" si="4"/>
        <v>9</v>
      </c>
      <c r="C72" s="19">
        <f>IF(Registrering!$D18=$B$1,Registrering!B18,"")</f>
        <v>15</v>
      </c>
      <c r="D72" s="4" t="str">
        <f>IF(Registrering!$D18=$B$1,Registrering!C18,"")</f>
        <v>Jørgen Lomheim Tang</v>
      </c>
      <c r="E72" s="4" t="str">
        <f>IF(Registrering!$D18=$B$1,Registrering!D18,"")</f>
        <v>Båt familie</v>
      </c>
      <c r="F72" s="5">
        <f>IF(Registrering!$D18=$B$1,Registrering!E18,"")</f>
        <v>528</v>
      </c>
      <c r="G72" s="5">
        <f>IF(IF(Registrering!$D18=$B$1,Registrering!F18,"")=0,"",IF(Registrering!$D18=$B$1,Registrering!F18,""))</f>
        <v>208</v>
      </c>
      <c r="H72" s="5">
        <f>IF(Registrering!$D18=$B$1,Registrering!G18,"")</f>
        <v>3</v>
      </c>
      <c r="I72" s="5">
        <f>IF(Registrering!$D18=$B$1,Registrering!H18,0)</f>
        <v>990</v>
      </c>
      <c r="J72" s="58" t="str">
        <f>IF(Registrering!$D18=$B$1,Registrering!I18,"")</f>
        <v>Jørgen Lomheim Tang</v>
      </c>
      <c r="K72" s="7">
        <f t="shared" si="5"/>
        <v>1</v>
      </c>
    </row>
    <row r="73" spans="2:11" hidden="1" x14ac:dyDescent="0.25">
      <c r="B73" s="57">
        <f t="shared" si="4"/>
        <v>9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5"/>
        <v>0</v>
      </c>
    </row>
    <row r="74" spans="2:11" hidden="1" x14ac:dyDescent="0.25">
      <c r="B74" s="57">
        <f t="shared" si="4"/>
        <v>9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5"/>
        <v>0</v>
      </c>
    </row>
    <row r="75" spans="2:11" x14ac:dyDescent="0.25">
      <c r="B75" s="57">
        <f t="shared" si="4"/>
        <v>10</v>
      </c>
      <c r="C75" s="19">
        <f>IF(Registrering!$D75=$B$1,Registrering!B75,"")</f>
        <v>72</v>
      </c>
      <c r="D75" s="4" t="str">
        <f>IF(Registrering!$D75=$B$1,Registrering!C75,"")</f>
        <v>Kjetil Hamrum</v>
      </c>
      <c r="E75" s="4" t="str">
        <f>IF(Registrering!$D75=$B$1,Registrering!D75,"")</f>
        <v>Båt familie</v>
      </c>
      <c r="F75" s="5">
        <f>IF(Registrering!$D75=$B$1,Registrering!E75,"")</f>
        <v>478</v>
      </c>
      <c r="G75" s="5">
        <f>IF(IF(Registrering!$D75=$B$1,Registrering!F75,"")=0,"",IF(Registrering!$D75=$B$1,Registrering!F75,""))</f>
        <v>234</v>
      </c>
      <c r="H75" s="5">
        <f>IF(Registrering!$D75=$B$1,Registrering!G75,"")</f>
        <v>3</v>
      </c>
      <c r="I75" s="5">
        <f>IF(Registrering!$D75=$B$1,Registrering!H75,0)</f>
        <v>998</v>
      </c>
      <c r="J75" s="58" t="str">
        <f>IF(Registrering!$D75=$B$1,Registrering!I75,"")</f>
        <v>Kjetil Hamrum</v>
      </c>
      <c r="K75" s="7">
        <f t="shared" si="5"/>
        <v>1</v>
      </c>
    </row>
    <row r="76" spans="2:11" x14ac:dyDescent="0.25">
      <c r="B76" s="57">
        <f t="shared" si="4"/>
        <v>11</v>
      </c>
      <c r="C76" s="19">
        <f>IF(Registrering!$D91=$B$1,Registrering!B91,"")</f>
        <v>88</v>
      </c>
      <c r="D76" s="4" t="str">
        <f>IF(Registrering!$D91=$B$1,Registrering!C91,"")</f>
        <v>Vegard Lomheim</v>
      </c>
      <c r="E76" s="4" t="str">
        <f>IF(Registrering!$D91=$B$1,Registrering!D91,"")</f>
        <v>Båt familie</v>
      </c>
      <c r="F76" s="5">
        <f>IF(Registrering!$D91=$B$1,Registrering!E91,"")</f>
        <v>358</v>
      </c>
      <c r="G76" s="5">
        <f>IF(IF(Registrering!$D91=$B$1,Registrering!F91,"")=0,"",IF(Registrering!$D91=$B$1,Registrering!F91,""))</f>
        <v>276</v>
      </c>
      <c r="H76" s="5">
        <f>IF(Registrering!$D91=$B$1,Registrering!G91,"")</f>
        <v>2</v>
      </c>
      <c r="I76" s="5">
        <f>IF(Registrering!$D91=$B$1,Registrering!H91,0)</f>
        <v>636</v>
      </c>
      <c r="J76" s="58" t="str">
        <f>IF(Registrering!$D91=$B$1,Registrering!I91,"")</f>
        <v>Vegard Lomheim</v>
      </c>
      <c r="K76" s="7">
        <f t="shared" si="5"/>
        <v>1</v>
      </c>
    </row>
    <row r="77" spans="2:11" hidden="1" x14ac:dyDescent="0.25">
      <c r="B77" s="57">
        <f t="shared" si="4"/>
        <v>11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5"/>
        <v>0</v>
      </c>
    </row>
    <row r="78" spans="2:11" x14ac:dyDescent="0.25">
      <c r="B78" s="57">
        <f t="shared" si="4"/>
        <v>12</v>
      </c>
      <c r="C78" s="19">
        <f>IF(Registrering!$D71=$B$1,Registrering!B71,"")</f>
        <v>68</v>
      </c>
      <c r="D78" s="4" t="str">
        <f>IF(Registrering!$D71=$B$1,Registrering!C71,"")</f>
        <v>Odd Inge Hillestad</v>
      </c>
      <c r="E78" s="4" t="str">
        <f>IF(Registrering!$D71=$B$1,Registrering!D71,"")</f>
        <v>Båt familie</v>
      </c>
      <c r="F78" s="5">
        <f>IF(Registrering!$D71=$B$1,Registrering!E71,"")</f>
        <v>792</v>
      </c>
      <c r="G78" s="5">
        <f>IF(IF(Registrering!$D71=$B$1,Registrering!F71,"")=0,"",IF(Registrering!$D71=$B$1,Registrering!F71,""))</f>
        <v>300</v>
      </c>
      <c r="H78" s="5">
        <f>IF(Registrering!$D71=$B$1,Registrering!G71,"")</f>
        <v>3</v>
      </c>
      <c r="I78" s="5">
        <f>IF(Registrering!$D71=$B$1,Registrering!H71,0)</f>
        <v>1518</v>
      </c>
      <c r="J78" s="58" t="str">
        <f>IF(Registrering!$D71=$B$1,Registrering!I71,"")</f>
        <v>Odd Inge Hillestad</v>
      </c>
      <c r="K78" s="7">
        <f t="shared" si="5"/>
        <v>1</v>
      </c>
    </row>
    <row r="79" spans="2:11" hidden="1" x14ac:dyDescent="0.25">
      <c r="B79" s="57">
        <f t="shared" si="4"/>
        <v>12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5"/>
        <v>0</v>
      </c>
    </row>
    <row r="80" spans="2:11" hidden="1" x14ac:dyDescent="0.25">
      <c r="B80" s="57">
        <f t="shared" si="4"/>
        <v>12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5"/>
        <v>0</v>
      </c>
    </row>
    <row r="81" spans="2:11" x14ac:dyDescent="0.25">
      <c r="B81" s="57">
        <f t="shared" si="4"/>
        <v>13</v>
      </c>
      <c r="C81" s="19">
        <f>IF(Registrering!$D34=$B$1,Registrering!B34,"")</f>
        <v>31</v>
      </c>
      <c r="D81" s="4" t="str">
        <f>IF(Registrering!$D34=$B$1,Registrering!C34,"")</f>
        <v>Adriane Kvam</v>
      </c>
      <c r="E81" s="4" t="str">
        <f>IF(Registrering!$D34=$B$1,Registrering!D34,"")</f>
        <v>Båt familie</v>
      </c>
      <c r="F81" s="5">
        <f>IF(Registrering!$D34=$B$1,Registrering!E34,"")</f>
        <v>460</v>
      </c>
      <c r="G81" s="5">
        <f>IF(IF(Registrering!$D34=$B$1,Registrering!F34,"")=0,"",IF(Registrering!$D34=$B$1,Registrering!F34,""))</f>
        <v>312</v>
      </c>
      <c r="H81" s="5">
        <f>IF(Registrering!$D34=$B$1,Registrering!G34,"")</f>
        <v>2</v>
      </c>
      <c r="I81" s="5">
        <f>IF(Registrering!$D34=$B$1,Registrering!H34,0)</f>
        <v>770</v>
      </c>
      <c r="J81" s="58" t="str">
        <f>IF(Registrering!$D34=$B$1,Registrering!I34,"")</f>
        <v>Adriane Kvam</v>
      </c>
      <c r="K81" s="7">
        <f t="shared" si="5"/>
        <v>1</v>
      </c>
    </row>
    <row r="82" spans="2:11" hidden="1" x14ac:dyDescent="0.25">
      <c r="B82" s="57">
        <f t="shared" si="4"/>
        <v>13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5"/>
        <v>0</v>
      </c>
    </row>
    <row r="83" spans="2:11" hidden="1" x14ac:dyDescent="0.25">
      <c r="B83" s="57">
        <f t="shared" si="4"/>
        <v>13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5"/>
        <v>0</v>
      </c>
    </row>
    <row r="84" spans="2:11" hidden="1" x14ac:dyDescent="0.25">
      <c r="B84" s="57">
        <f t="shared" si="4"/>
        <v>13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5"/>
        <v>0</v>
      </c>
    </row>
    <row r="85" spans="2:11" hidden="1" x14ac:dyDescent="0.25">
      <c r="B85" s="57">
        <f t="shared" si="4"/>
        <v>13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5"/>
        <v>0</v>
      </c>
    </row>
    <row r="86" spans="2:11" hidden="1" x14ac:dyDescent="0.25">
      <c r="B86" s="57">
        <f t="shared" si="4"/>
        <v>13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5"/>
        <v>0</v>
      </c>
    </row>
    <row r="87" spans="2:11" hidden="1" x14ac:dyDescent="0.25">
      <c r="B87" s="57">
        <f t="shared" si="4"/>
        <v>13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5"/>
        <v>0</v>
      </c>
    </row>
    <row r="88" spans="2:11" x14ac:dyDescent="0.25">
      <c r="B88" s="57">
        <f t="shared" ref="B88:B92" si="6">IF(ISNUMBER(C88),B87+1,B87)</f>
        <v>14</v>
      </c>
      <c r="C88" s="19">
        <f>IF(Registrering!$D60=$B$1,Registrering!B60,"")</f>
        <v>57</v>
      </c>
      <c r="D88" s="4" t="str">
        <f>IF(Registrering!$D60=$B$1,Registrering!C60,"")</f>
        <v>Kristian O og Endre Oklevik</v>
      </c>
      <c r="E88" s="4" t="str">
        <f>IF(Registrering!$D60=$B$1,Registrering!D60,"")</f>
        <v>Båt familie</v>
      </c>
      <c r="F88" s="5">
        <f>IF(Registrering!$D60=$B$1,Registrering!E60,"")</f>
        <v>486</v>
      </c>
      <c r="G88" s="5">
        <f>IF(IF(Registrering!$D60=$B$1,Registrering!F60,"")=0,"",IF(Registrering!$D60=$B$1,Registrering!F60,""))</f>
        <v>374</v>
      </c>
      <c r="H88" s="5">
        <f>IF(Registrering!$D60=$B$1,Registrering!G60,"")</f>
        <v>2</v>
      </c>
      <c r="I88" s="5">
        <f>IF(Registrering!$D60=$B$1,Registrering!H60,0)</f>
        <v>860</v>
      </c>
      <c r="J88" s="58" t="str">
        <f>IF(Registrering!$D60=$B$1,Registrering!I60,"")</f>
        <v>Kristian O og Endre Oklevik</v>
      </c>
      <c r="K88" s="7">
        <f t="shared" si="5"/>
        <v>1</v>
      </c>
    </row>
    <row r="89" spans="2:11" hidden="1" x14ac:dyDescent="0.25">
      <c r="B89" s="57">
        <f t="shared" si="6"/>
        <v>14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5"/>
        <v>0</v>
      </c>
    </row>
    <row r="90" spans="2:11" hidden="1" x14ac:dyDescent="0.25">
      <c r="B90" s="57">
        <f t="shared" si="6"/>
        <v>14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5"/>
        <v>0</v>
      </c>
    </row>
    <row r="91" spans="2:11" hidden="1" x14ac:dyDescent="0.25">
      <c r="B91" s="57">
        <f t="shared" si="6"/>
        <v>14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5"/>
        <v>0</v>
      </c>
    </row>
    <row r="92" spans="2:11" x14ac:dyDescent="0.25">
      <c r="B92" s="57">
        <f t="shared" si="6"/>
        <v>15</v>
      </c>
      <c r="C92" s="19">
        <f>IF(Registrering!$D57=$B$1,Registrering!B57,"")</f>
        <v>54</v>
      </c>
      <c r="D92" s="4" t="str">
        <f>IF(Registrering!$D57=$B$1,Registrering!C57,"")</f>
        <v>Lars Magne Norheim</v>
      </c>
      <c r="E92" s="4" t="str">
        <f>IF(Registrering!$D57=$B$1,Registrering!D57,"")</f>
        <v>Båt familie</v>
      </c>
      <c r="F92" s="5" t="str">
        <f>IF(Registrering!$D57=$B$1,Registrering!E57,"")</f>
        <v>-</v>
      </c>
      <c r="G92" s="5" t="str">
        <f>IF(IF(Registrering!$D57=$B$1,Registrering!F57,"")=0,"",IF(Registrering!$D57=$B$1,Registrering!F57,""))</f>
        <v>-</v>
      </c>
      <c r="H92" s="5" t="str">
        <f>IF(Registrering!$D57=$B$1,Registrering!G57,"")</f>
        <v>-</v>
      </c>
      <c r="I92" s="5" t="str">
        <f>IF(Registrering!$D57=$B$1,Registrering!H57,0)</f>
        <v>-</v>
      </c>
      <c r="J92" s="58" t="str">
        <f>IF(Registrering!$D57=$B$1,Registrering!I57,"")</f>
        <v>Lars Magne Norheim</v>
      </c>
      <c r="K92" s="7">
        <f t="shared" si="5"/>
        <v>1</v>
      </c>
    </row>
    <row r="93" spans="2:11" hidden="1" x14ac:dyDescent="0.25">
      <c r="B93" s="57">
        <f t="shared" ref="B93:B133" si="7">IF(ISNUMBER(C93),B92+1,B92)</f>
        <v>15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5"/>
        <v>0</v>
      </c>
    </row>
    <row r="94" spans="2:11" hidden="1" x14ac:dyDescent="0.25">
      <c r="B94" s="57">
        <f t="shared" si="7"/>
        <v>15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5"/>
        <v>0</v>
      </c>
    </row>
    <row r="95" spans="2:11" hidden="1" x14ac:dyDescent="0.25">
      <c r="B95" s="57">
        <f t="shared" si="7"/>
        <v>15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5"/>
        <v>0</v>
      </c>
    </row>
    <row r="96" spans="2:11" hidden="1" x14ac:dyDescent="0.25">
      <c r="B96" s="57">
        <f t="shared" si="7"/>
        <v>15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5"/>
        <v>0</v>
      </c>
    </row>
    <row r="97" spans="2:11" hidden="1" x14ac:dyDescent="0.25">
      <c r="B97" s="57">
        <f t="shared" si="7"/>
        <v>15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5"/>
        <v>0</v>
      </c>
    </row>
    <row r="98" spans="2:11" hidden="1" x14ac:dyDescent="0.25">
      <c r="B98" s="57">
        <f t="shared" si="7"/>
        <v>15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5"/>
        <v>0</v>
      </c>
    </row>
    <row r="99" spans="2:11" hidden="1" x14ac:dyDescent="0.25">
      <c r="B99" s="57">
        <f t="shared" si="7"/>
        <v>15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5"/>
        <v>0</v>
      </c>
    </row>
    <row r="100" spans="2:11" hidden="1" x14ac:dyDescent="0.25">
      <c r="B100" s="57">
        <f t="shared" si="7"/>
        <v>15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5"/>
        <v>0</v>
      </c>
    </row>
    <row r="101" spans="2:11" hidden="1" x14ac:dyDescent="0.25">
      <c r="B101" s="57">
        <f t="shared" si="7"/>
        <v>15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8">IF(ISNUMBER($C101),1,0)</f>
        <v>0</v>
      </c>
    </row>
    <row r="102" spans="2:11" hidden="1" x14ac:dyDescent="0.25">
      <c r="B102" s="57">
        <f t="shared" si="7"/>
        <v>15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8"/>
        <v>0</v>
      </c>
    </row>
    <row r="103" spans="2:11" hidden="1" x14ac:dyDescent="0.25">
      <c r="B103" s="57">
        <f t="shared" si="7"/>
        <v>15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8"/>
        <v>0</v>
      </c>
    </row>
    <row r="104" spans="2:11" hidden="1" x14ac:dyDescent="0.25">
      <c r="B104" s="57">
        <f t="shared" si="7"/>
        <v>15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8"/>
        <v>0</v>
      </c>
    </row>
    <row r="105" spans="2:11" hidden="1" x14ac:dyDescent="0.25">
      <c r="B105" s="57">
        <f t="shared" si="7"/>
        <v>15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8"/>
        <v>0</v>
      </c>
    </row>
    <row r="106" spans="2:11" hidden="1" x14ac:dyDescent="0.25">
      <c r="B106" s="57">
        <f t="shared" si="7"/>
        <v>15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8"/>
        <v>0</v>
      </c>
    </row>
    <row r="107" spans="2:11" hidden="1" x14ac:dyDescent="0.25">
      <c r="B107" s="57">
        <f t="shared" si="7"/>
        <v>15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8"/>
        <v>0</v>
      </c>
    </row>
    <row r="108" spans="2:11" hidden="1" x14ac:dyDescent="0.25">
      <c r="B108" s="57">
        <f t="shared" si="7"/>
        <v>15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8"/>
        <v>0</v>
      </c>
    </row>
    <row r="109" spans="2:11" hidden="1" x14ac:dyDescent="0.25">
      <c r="B109" s="57">
        <f t="shared" si="7"/>
        <v>15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8"/>
        <v>0</v>
      </c>
    </row>
    <row r="110" spans="2:11" hidden="1" x14ac:dyDescent="0.25">
      <c r="B110" s="57">
        <f t="shared" si="7"/>
        <v>15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8"/>
        <v>0</v>
      </c>
    </row>
    <row r="111" spans="2:11" hidden="1" x14ac:dyDescent="0.25">
      <c r="B111" s="57">
        <f t="shared" si="7"/>
        <v>15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8"/>
        <v>0</v>
      </c>
    </row>
    <row r="112" spans="2:11" hidden="1" x14ac:dyDescent="0.25">
      <c r="B112" s="57">
        <f t="shared" si="7"/>
        <v>15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8"/>
        <v>0</v>
      </c>
    </row>
    <row r="113" spans="2:11" hidden="1" x14ac:dyDescent="0.25">
      <c r="B113" s="57">
        <f t="shared" si="7"/>
        <v>15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8"/>
        <v>0</v>
      </c>
    </row>
    <row r="114" spans="2:11" hidden="1" x14ac:dyDescent="0.25">
      <c r="B114" s="57">
        <f t="shared" si="7"/>
        <v>15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8"/>
        <v>0</v>
      </c>
    </row>
    <row r="115" spans="2:11" hidden="1" x14ac:dyDescent="0.25">
      <c r="B115" s="57">
        <f t="shared" si="7"/>
        <v>15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8"/>
        <v>0</v>
      </c>
    </row>
    <row r="116" spans="2:11" hidden="1" x14ac:dyDescent="0.25">
      <c r="B116" s="57">
        <f t="shared" si="7"/>
        <v>15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8"/>
        <v>0</v>
      </c>
    </row>
    <row r="117" spans="2:11" hidden="1" x14ac:dyDescent="0.25">
      <c r="B117" s="57">
        <f t="shared" si="7"/>
        <v>15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8"/>
        <v>0</v>
      </c>
    </row>
    <row r="118" spans="2:11" hidden="1" x14ac:dyDescent="0.25">
      <c r="B118" s="57">
        <f t="shared" si="7"/>
        <v>15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8"/>
        <v>0</v>
      </c>
    </row>
    <row r="119" spans="2:11" hidden="1" x14ac:dyDescent="0.25">
      <c r="B119" s="57">
        <f t="shared" si="7"/>
        <v>15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8"/>
        <v>0</v>
      </c>
    </row>
    <row r="120" spans="2:11" hidden="1" x14ac:dyDescent="0.25">
      <c r="B120" s="57">
        <f t="shared" si="7"/>
        <v>15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8"/>
        <v>0</v>
      </c>
    </row>
    <row r="121" spans="2:11" hidden="1" x14ac:dyDescent="0.25">
      <c r="B121" s="57">
        <f t="shared" si="7"/>
        <v>15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8"/>
        <v>0</v>
      </c>
    </row>
    <row r="122" spans="2:11" hidden="1" x14ac:dyDescent="0.25">
      <c r="B122" s="57">
        <f t="shared" si="7"/>
        <v>15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8"/>
        <v>0</v>
      </c>
    </row>
    <row r="123" spans="2:11" hidden="1" x14ac:dyDescent="0.25">
      <c r="B123" s="57">
        <f t="shared" si="7"/>
        <v>15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8"/>
        <v>0</v>
      </c>
    </row>
    <row r="124" spans="2:11" hidden="1" x14ac:dyDescent="0.25">
      <c r="B124" s="57">
        <f t="shared" si="7"/>
        <v>15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8"/>
        <v>0</v>
      </c>
    </row>
    <row r="125" spans="2:11" hidden="1" x14ac:dyDescent="0.25">
      <c r="B125" s="57">
        <f t="shared" si="7"/>
        <v>15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8"/>
        <v>0</v>
      </c>
    </row>
    <row r="126" spans="2:11" hidden="1" x14ac:dyDescent="0.25">
      <c r="B126" s="57">
        <f t="shared" si="7"/>
        <v>15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8"/>
        <v>0</v>
      </c>
    </row>
    <row r="127" spans="2:11" hidden="1" x14ac:dyDescent="0.25">
      <c r="B127" s="57">
        <f t="shared" si="7"/>
        <v>15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8"/>
        <v>0</v>
      </c>
    </row>
    <row r="128" spans="2:11" hidden="1" x14ac:dyDescent="0.25">
      <c r="B128" s="57">
        <f t="shared" si="7"/>
        <v>15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8"/>
        <v>0</v>
      </c>
    </row>
    <row r="129" spans="2:11" hidden="1" x14ac:dyDescent="0.25">
      <c r="B129" s="57">
        <f t="shared" si="7"/>
        <v>15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8"/>
        <v>0</v>
      </c>
    </row>
    <row r="130" spans="2:11" hidden="1" x14ac:dyDescent="0.25">
      <c r="B130" s="57">
        <f t="shared" si="7"/>
        <v>15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8"/>
        <v>0</v>
      </c>
    </row>
    <row r="131" spans="2:11" hidden="1" x14ac:dyDescent="0.25">
      <c r="B131" s="57">
        <f t="shared" si="7"/>
        <v>15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8"/>
        <v>0</v>
      </c>
    </row>
    <row r="132" spans="2:11" hidden="1" x14ac:dyDescent="0.25">
      <c r="B132" s="57">
        <f t="shared" si="7"/>
        <v>15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8"/>
        <v>0</v>
      </c>
    </row>
    <row r="133" spans="2:11" hidden="1" x14ac:dyDescent="0.25">
      <c r="B133" s="57">
        <f t="shared" si="7"/>
        <v>15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8"/>
        <v>0</v>
      </c>
    </row>
    <row r="134" spans="2:11" hidden="1" x14ac:dyDescent="0.25">
      <c r="B134" s="57">
        <f t="shared" ref="B134" si="9">IF(ISNUMBER(C134),B133+1,B133)</f>
        <v>15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8"/>
        <v>0</v>
      </c>
    </row>
  </sheetData>
  <autoFilter ref="B3:K134">
    <filterColumn colId="3">
      <customFilters>
        <customFilter operator="notEqual" val=" "/>
      </customFilters>
    </filterColumn>
    <sortState ref="B24:K92">
      <sortCondition ref="G3:G13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134"/>
  <sheetViews>
    <sheetView tabSelected="1" workbookViewId="0">
      <selection activeCell="B140" sqref="B140"/>
    </sheetView>
  </sheetViews>
  <sheetFormatPr baseColWidth="10" defaultRowHeight="15" x14ac:dyDescent="0.25"/>
  <cols>
    <col min="1" max="1" width="11.42578125" style="1"/>
    <col min="2" max="2" width="23" style="17" bestFit="1" customWidth="1"/>
    <col min="3" max="3" width="21.28515625" style="1" bestFit="1" customWidth="1"/>
    <col min="4" max="4" width="18" style="1" bestFit="1" customWidth="1"/>
    <col min="5" max="5" width="20.140625" style="1" bestFit="1" customWidth="1"/>
    <col min="6" max="7" width="20" style="1" bestFit="1" customWidth="1"/>
    <col min="8" max="8" width="17.85546875" style="1" bestFit="1" customWidth="1"/>
    <col min="9" max="9" width="21.28515625" style="2" customWidth="1"/>
    <col min="10" max="11" width="11.42578125" style="7" hidden="1" customWidth="1"/>
    <col min="12" max="16384" width="11.42578125" style="1"/>
  </cols>
  <sheetData>
    <row r="1" spans="2:11" ht="26.25" x14ac:dyDescent="0.4">
      <c r="B1" s="6" t="s">
        <v>12</v>
      </c>
    </row>
    <row r="2" spans="2:11" ht="26.25" x14ac:dyDescent="0.4">
      <c r="B2" s="6"/>
      <c r="J2" s="2"/>
      <c r="K2" s="1"/>
    </row>
    <row r="3" spans="2:11" ht="18.75" x14ac:dyDescent="0.3">
      <c r="B3" s="56" t="s">
        <v>26</v>
      </c>
      <c r="C3" s="56" t="str">
        <f>Registrering!B3</f>
        <v>Deltakarnr</v>
      </c>
      <c r="D3" s="67" t="str">
        <f>Registrering!C3</f>
        <v>Namn</v>
      </c>
      <c r="E3" s="67" t="str">
        <f>Registrering!D3</f>
        <v>Klasse</v>
      </c>
      <c r="F3" s="67" t="str">
        <f>Registrering!E3</f>
        <v>Største fisk (g)</v>
      </c>
      <c r="G3" s="67" t="str">
        <f>Registrering!F3</f>
        <v>Minste fisk (g)</v>
      </c>
      <c r="H3" s="67" t="str">
        <f>Registrering!G3</f>
        <v>Antall fiskar</v>
      </c>
      <c r="I3" s="67" t="str">
        <f>Registrering!H3</f>
        <v>Totalvekt (g)</v>
      </c>
      <c r="J3" s="3"/>
      <c r="K3" s="2"/>
    </row>
    <row r="4" spans="2:11" hidden="1" x14ac:dyDescent="0.25">
      <c r="B4" s="69">
        <v>0</v>
      </c>
      <c r="C4" s="68"/>
      <c r="D4" s="68"/>
      <c r="E4" s="68"/>
      <c r="F4" s="68"/>
      <c r="G4" s="68"/>
      <c r="H4" s="68"/>
      <c r="I4" s="68"/>
      <c r="J4" s="1"/>
      <c r="K4" s="1"/>
    </row>
    <row r="5" spans="2:11" hidden="1" x14ac:dyDescent="0.25">
      <c r="B5" s="63">
        <f>IF(ISNUMBER(C5),B4+1,B4)</f>
        <v>0</v>
      </c>
      <c r="C5" s="64" t="str">
        <f>IF(Registrering!$D4=$B$1,Registrering!B4,"")</f>
        <v/>
      </c>
      <c r="D5" s="65" t="str">
        <f>IF(Registrering!$D4=$B$1,Registrering!C4,"")</f>
        <v/>
      </c>
      <c r="E5" s="65" t="str">
        <f>IF(Registrering!$D4=$B$1,Registrering!D4,"")</f>
        <v/>
      </c>
      <c r="F5" s="66" t="str">
        <f>IF(Registrering!$D4=$B$1,Registrering!E4,"")</f>
        <v/>
      </c>
      <c r="G5" s="66" t="str">
        <f>IF(IF(Registrering!$D4=$B$1,Registrering!F4,"")=0,"",IF(Registrering!$D4=$B$1,Registrering!F4,""))</f>
        <v/>
      </c>
      <c r="H5" s="66" t="str">
        <f>IF(Registrering!$D4=$B$1,Registrering!G4,"")</f>
        <v/>
      </c>
      <c r="I5" s="66">
        <f>IF(Registrering!$D4=$B$1,Registrering!H4,0)</f>
        <v>0</v>
      </c>
      <c r="J5" s="58" t="str">
        <f>IF(Registrering!$D4=$B$1,Registrering!I4,"")</f>
        <v/>
      </c>
      <c r="K5" s="7">
        <f t="shared" ref="K5:K36" si="0">IF(ISNUMBER($C5),1,0)</f>
        <v>0</v>
      </c>
    </row>
    <row r="6" spans="2:11" hidden="1" x14ac:dyDescent="0.25">
      <c r="B6" s="57">
        <f t="shared" ref="B6:B69" si="1">IF(ISNUMBER(C6),B5+1,B5)</f>
        <v>0</v>
      </c>
      <c r="C6" s="19" t="str">
        <f>IF(Registrering!$D5=$B$1,Registrering!B5,"")</f>
        <v/>
      </c>
      <c r="D6" s="4" t="str">
        <f>IF(Registrering!$D5=$B$1,Registrering!C5,"")</f>
        <v/>
      </c>
      <c r="E6" s="4" t="str">
        <f>IF(Registrering!$D5=$B$1,Registrering!D5,"")</f>
        <v/>
      </c>
      <c r="F6" s="5" t="str">
        <f>IF(Registrering!$D5=$B$1,Registrering!E5,"")</f>
        <v/>
      </c>
      <c r="G6" s="5" t="str">
        <f>IF(IF(Registrering!$D5=$B$1,Registrering!F5,"")=0,"",IF(Registrering!$D5=$B$1,Registrering!F5,""))</f>
        <v/>
      </c>
      <c r="H6" s="5" t="str">
        <f>IF(Registrering!$D5=$B$1,Registrering!G5,"")</f>
        <v/>
      </c>
      <c r="I6" s="5">
        <f>IF(Registrering!$D5=$B$1,Registrering!H5,0)</f>
        <v>0</v>
      </c>
      <c r="J6" s="58" t="str">
        <f>IF(Registrering!$D5=$B$1,Registrering!I5,"")</f>
        <v/>
      </c>
      <c r="K6" s="7">
        <f t="shared" si="0"/>
        <v>0</v>
      </c>
    </row>
    <row r="7" spans="2:11" hidden="1" x14ac:dyDescent="0.25">
      <c r="B7" s="57">
        <f t="shared" si="1"/>
        <v>0</v>
      </c>
      <c r="C7" s="19" t="str">
        <f>IF(Registrering!$D7=$B$1,Registrering!B7,"")</f>
        <v/>
      </c>
      <c r="D7" s="4" t="str">
        <f>IF(Registrering!$D7=$B$1,Registrering!C7,"")</f>
        <v/>
      </c>
      <c r="E7" s="4" t="str">
        <f>IF(Registrering!$D7=$B$1,Registrering!D7,"")</f>
        <v/>
      </c>
      <c r="F7" s="5" t="str">
        <f>IF(Registrering!$D7=$B$1,Registrering!E7,"")</f>
        <v/>
      </c>
      <c r="G7" s="5" t="str">
        <f>IF(IF(Registrering!$D7=$B$1,Registrering!F7,"")=0,"",IF(Registrering!$D7=$B$1,Registrering!F7,""))</f>
        <v/>
      </c>
      <c r="H7" s="5" t="str">
        <f>IF(Registrering!$D7=$B$1,Registrering!G7,"")</f>
        <v/>
      </c>
      <c r="I7" s="5">
        <f>IF(Registrering!$D7=$B$1,Registrering!H7,0)</f>
        <v>0</v>
      </c>
      <c r="J7" s="58" t="str">
        <f>IF(Registrering!$D7=$B$1,Registrering!I7,"")</f>
        <v/>
      </c>
      <c r="K7" s="7">
        <f t="shared" si="0"/>
        <v>0</v>
      </c>
    </row>
    <row r="8" spans="2:11" hidden="1" x14ac:dyDescent="0.25">
      <c r="B8" s="57">
        <f t="shared" si="1"/>
        <v>0</v>
      </c>
      <c r="C8" s="19" t="str">
        <f>IF(Registrering!$D8=$B$1,Registrering!B8,"")</f>
        <v/>
      </c>
      <c r="D8" s="4" t="str">
        <f>IF(Registrering!$D8=$B$1,Registrering!C8,"")</f>
        <v/>
      </c>
      <c r="E8" s="4" t="str">
        <f>IF(Registrering!$D8=$B$1,Registrering!D8,"")</f>
        <v/>
      </c>
      <c r="F8" s="5" t="str">
        <f>IF(Registrering!$D8=$B$1,Registrering!E8,"")</f>
        <v/>
      </c>
      <c r="G8" s="5" t="str">
        <f>IF(IF(Registrering!$D8=$B$1,Registrering!F8,"")=0,"",IF(Registrering!$D8=$B$1,Registrering!F8,""))</f>
        <v/>
      </c>
      <c r="H8" s="5" t="str">
        <f>IF(Registrering!$D8=$B$1,Registrering!G8,"")</f>
        <v/>
      </c>
      <c r="I8" s="5">
        <f>IF(Registrering!$D8=$B$1,Registrering!H8,0)</f>
        <v>0</v>
      </c>
      <c r="J8" s="58" t="str">
        <f>IF(Registrering!$D8=$B$1,Registrering!I8,"")</f>
        <v/>
      </c>
      <c r="K8" s="7">
        <f t="shared" si="0"/>
        <v>0</v>
      </c>
    </row>
    <row r="9" spans="2:11" hidden="1" x14ac:dyDescent="0.25">
      <c r="B9" s="57">
        <f t="shared" si="1"/>
        <v>0</v>
      </c>
      <c r="C9" s="19" t="str">
        <f>IF(Registrering!$D21=$B$1,Registrering!B21,"")</f>
        <v/>
      </c>
      <c r="D9" s="4" t="str">
        <f>IF(Registrering!$D21=$B$1,Registrering!C21,"")</f>
        <v/>
      </c>
      <c r="E9" s="4" t="str">
        <f>IF(Registrering!$D21=$B$1,Registrering!D21,"")</f>
        <v/>
      </c>
      <c r="F9" s="5" t="str">
        <f>IF(Registrering!$D21=$B$1,Registrering!E21,"")</f>
        <v/>
      </c>
      <c r="G9" s="5" t="str">
        <f>IF(IF(Registrering!$D21=$B$1,Registrering!F21,"")=0,"",IF(Registrering!$D21=$B$1,Registrering!F21,""))</f>
        <v/>
      </c>
      <c r="H9" s="5" t="str">
        <f>IF(Registrering!$D21=$B$1,Registrering!G21,"")</f>
        <v/>
      </c>
      <c r="I9" s="5">
        <f>IF(Registrering!$D21=$B$1,Registrering!H21,0)</f>
        <v>0</v>
      </c>
      <c r="J9" s="58" t="str">
        <f>IF(Registrering!$D21=$B$1,Registrering!I21,"")</f>
        <v/>
      </c>
      <c r="K9" s="7">
        <f t="shared" si="0"/>
        <v>0</v>
      </c>
    </row>
    <row r="10" spans="2:11" hidden="1" x14ac:dyDescent="0.25">
      <c r="B10" s="57">
        <f t="shared" si="1"/>
        <v>0</v>
      </c>
      <c r="C10" s="19" t="str">
        <f>IF(Registrering!$D30=$B$1,Registrering!B30,"")</f>
        <v/>
      </c>
      <c r="D10" s="4" t="str">
        <f>IF(Registrering!$D30=$B$1,Registrering!C30,"")</f>
        <v/>
      </c>
      <c r="E10" s="4" t="str">
        <f>IF(Registrering!$D30=$B$1,Registrering!D30,"")</f>
        <v/>
      </c>
      <c r="F10" s="5" t="str">
        <f>IF(Registrering!$D30=$B$1,Registrering!E30,"")</f>
        <v/>
      </c>
      <c r="G10" s="5" t="str">
        <f>IF(IF(Registrering!$D30=$B$1,Registrering!F30,"")=0,"",IF(Registrering!$D30=$B$1,Registrering!F30,""))</f>
        <v/>
      </c>
      <c r="H10" s="5" t="str">
        <f>IF(Registrering!$D30=$B$1,Registrering!G30,"")</f>
        <v/>
      </c>
      <c r="I10" s="5">
        <f>IF(Registrering!$D30=$B$1,Registrering!H30,0)</f>
        <v>0</v>
      </c>
      <c r="J10" s="58" t="str">
        <f>IF(Registrering!$D30=$B$1,Registrering!I30,"")</f>
        <v/>
      </c>
      <c r="K10" s="7">
        <f t="shared" si="0"/>
        <v>0</v>
      </c>
    </row>
    <row r="11" spans="2:11" hidden="1" x14ac:dyDescent="0.25">
      <c r="B11" s="57">
        <f t="shared" si="1"/>
        <v>0</v>
      </c>
      <c r="C11" s="19" t="str">
        <f>IF(Registrering!$D39=$B$1,Registrering!B39,"")</f>
        <v/>
      </c>
      <c r="D11" s="4" t="str">
        <f>IF(Registrering!$D39=$B$1,Registrering!C39,"")</f>
        <v/>
      </c>
      <c r="E11" s="4" t="str">
        <f>IF(Registrering!$D39=$B$1,Registrering!D39,"")</f>
        <v/>
      </c>
      <c r="F11" s="5" t="str">
        <f>IF(Registrering!$D39=$B$1,Registrering!E39,"")</f>
        <v/>
      </c>
      <c r="G11" s="5" t="str">
        <f>IF(IF(Registrering!$D39=$B$1,Registrering!F39,"")=0,"",IF(Registrering!$D39=$B$1,Registrering!F39,""))</f>
        <v/>
      </c>
      <c r="H11" s="5" t="str">
        <f>IF(Registrering!$D39=$B$1,Registrering!G39,"")</f>
        <v/>
      </c>
      <c r="I11" s="5">
        <f>IF(Registrering!$D39=$B$1,Registrering!H39,0)</f>
        <v>0</v>
      </c>
      <c r="J11" s="58" t="str">
        <f>IF(Registrering!$D39=$B$1,Registrering!I39,"")</f>
        <v/>
      </c>
      <c r="K11" s="7">
        <f t="shared" si="0"/>
        <v>0</v>
      </c>
    </row>
    <row r="12" spans="2:11" hidden="1" x14ac:dyDescent="0.25">
      <c r="B12" s="57">
        <f t="shared" si="1"/>
        <v>0</v>
      </c>
      <c r="C12" s="19" t="str">
        <f>IF(Registrering!$D40=$B$1,Registrering!B40,"")</f>
        <v/>
      </c>
      <c r="D12" s="4" t="str">
        <f>IF(Registrering!$D40=$B$1,Registrering!C40,"")</f>
        <v/>
      </c>
      <c r="E12" s="4" t="str">
        <f>IF(Registrering!$D40=$B$1,Registrering!D40,"")</f>
        <v/>
      </c>
      <c r="F12" s="5" t="str">
        <f>IF(Registrering!$D40=$B$1,Registrering!E40,"")</f>
        <v/>
      </c>
      <c r="G12" s="5" t="str">
        <f>IF(IF(Registrering!$D40=$B$1,Registrering!F40,"")=0,"",IF(Registrering!$D40=$B$1,Registrering!F40,""))</f>
        <v/>
      </c>
      <c r="H12" s="5" t="str">
        <f>IF(Registrering!$D40=$B$1,Registrering!G40,"")</f>
        <v/>
      </c>
      <c r="I12" s="5">
        <f>IF(Registrering!$D40=$B$1,Registrering!H40,0)</f>
        <v>0</v>
      </c>
      <c r="J12" s="58" t="str">
        <f>IF(Registrering!$D40=$B$1,Registrering!I40,"")</f>
        <v/>
      </c>
      <c r="K12" s="7">
        <f t="shared" si="0"/>
        <v>0</v>
      </c>
    </row>
    <row r="13" spans="2:11" hidden="1" x14ac:dyDescent="0.25">
      <c r="B13" s="57">
        <f t="shared" si="1"/>
        <v>0</v>
      </c>
      <c r="C13" s="19" t="str">
        <f>IF(Registrering!$D58=$B$1,Registrering!B58,"")</f>
        <v/>
      </c>
      <c r="D13" s="4" t="str">
        <f>IF(Registrering!$D58=$B$1,Registrering!C58,"")</f>
        <v/>
      </c>
      <c r="E13" s="4" t="str">
        <f>IF(Registrering!$D58=$B$1,Registrering!D58,"")</f>
        <v/>
      </c>
      <c r="F13" s="5" t="str">
        <f>IF(Registrering!$D58=$B$1,Registrering!E58,"")</f>
        <v/>
      </c>
      <c r="G13" s="5" t="str">
        <f>IF(IF(Registrering!$D58=$B$1,Registrering!F58,"")=0,"",IF(Registrering!$D58=$B$1,Registrering!F58,""))</f>
        <v/>
      </c>
      <c r="H13" s="5" t="str">
        <f>IF(Registrering!$D58=$B$1,Registrering!G58,"")</f>
        <v/>
      </c>
      <c r="I13" s="5">
        <f>IF(Registrering!$D58=$B$1,Registrering!H58,0)</f>
        <v>0</v>
      </c>
      <c r="J13" s="58" t="str">
        <f>IF(Registrering!$D58=$B$1,Registrering!I58,"")</f>
        <v/>
      </c>
      <c r="K13" s="7">
        <f t="shared" si="0"/>
        <v>0</v>
      </c>
    </row>
    <row r="14" spans="2:11" hidden="1" x14ac:dyDescent="0.25">
      <c r="B14" s="57">
        <f t="shared" si="1"/>
        <v>0</v>
      </c>
      <c r="C14" s="19" t="str">
        <f>IF(Registrering!$D61=$B$1,Registrering!B61,"")</f>
        <v/>
      </c>
      <c r="D14" s="4" t="str">
        <f>IF(Registrering!$D61=$B$1,Registrering!C61,"")</f>
        <v/>
      </c>
      <c r="E14" s="4" t="str">
        <f>IF(Registrering!$D61=$B$1,Registrering!D61,"")</f>
        <v/>
      </c>
      <c r="F14" s="5" t="str">
        <f>IF(Registrering!$D61=$B$1,Registrering!E61,"")</f>
        <v/>
      </c>
      <c r="G14" s="5" t="str">
        <f>IF(IF(Registrering!$D61=$B$1,Registrering!F61,"")=0,"",IF(Registrering!$D61=$B$1,Registrering!F61,""))</f>
        <v/>
      </c>
      <c r="H14" s="5" t="str">
        <f>IF(Registrering!$D61=$B$1,Registrering!G61,"")</f>
        <v/>
      </c>
      <c r="I14" s="5">
        <f>IF(Registrering!$D61=$B$1,Registrering!H61,0)</f>
        <v>0</v>
      </c>
      <c r="J14" s="58" t="str">
        <f>IF(Registrering!$D61=$B$1,Registrering!I61,"")</f>
        <v/>
      </c>
      <c r="K14" s="7">
        <f t="shared" si="0"/>
        <v>0</v>
      </c>
    </row>
    <row r="15" spans="2:11" hidden="1" x14ac:dyDescent="0.25">
      <c r="B15" s="57">
        <f t="shared" si="1"/>
        <v>0</v>
      </c>
      <c r="C15" s="19" t="str">
        <f>IF(Registrering!$D6=$B$1,Registrering!B6,"")</f>
        <v/>
      </c>
      <c r="D15" s="4" t="str">
        <f>IF(Registrering!$D6=$B$1,Registrering!C6,"")</f>
        <v/>
      </c>
      <c r="E15" s="4" t="str">
        <f>IF(Registrering!$D6=$B$1,Registrering!D6,"")</f>
        <v/>
      </c>
      <c r="F15" s="5" t="str">
        <f>IF(Registrering!$D6=$B$1,Registrering!E6,"")</f>
        <v/>
      </c>
      <c r="G15" s="5" t="str">
        <f>IF(IF(Registrering!$D6=$B$1,Registrering!F6,"")=0,"",IF(Registrering!$D6=$B$1,Registrering!F6,""))</f>
        <v/>
      </c>
      <c r="H15" s="5" t="str">
        <f>IF(Registrering!$D6=$B$1,Registrering!G6,"")</f>
        <v/>
      </c>
      <c r="I15" s="5">
        <f>IF(Registrering!$D6=$B$1,Registrering!H6,0)</f>
        <v>0</v>
      </c>
      <c r="J15" s="58" t="str">
        <f>IF(Registrering!$D6=$B$1,Registrering!I6,"")</f>
        <v/>
      </c>
      <c r="K15" s="7">
        <f t="shared" si="0"/>
        <v>0</v>
      </c>
    </row>
    <row r="16" spans="2:11" hidden="1" x14ac:dyDescent="0.25">
      <c r="B16" s="57">
        <f t="shared" si="1"/>
        <v>0</v>
      </c>
      <c r="C16" s="19" t="str">
        <f>IF(Registrering!$D9=$B$1,Registrering!B9,"")</f>
        <v/>
      </c>
      <c r="D16" s="4" t="str">
        <f>IF(Registrering!$D9=$B$1,Registrering!C9,"")</f>
        <v/>
      </c>
      <c r="E16" s="4" t="str">
        <f>IF(Registrering!$D9=$B$1,Registrering!D9,"")</f>
        <v/>
      </c>
      <c r="F16" s="5" t="str">
        <f>IF(Registrering!$D9=$B$1,Registrering!E9,"")</f>
        <v/>
      </c>
      <c r="G16" s="5" t="str">
        <f>IF(IF(Registrering!$D9=$B$1,Registrering!F9,"")=0,"",IF(Registrering!$D9=$B$1,Registrering!F9,""))</f>
        <v/>
      </c>
      <c r="H16" s="5" t="str">
        <f>IF(Registrering!$D9=$B$1,Registrering!G9,"")</f>
        <v/>
      </c>
      <c r="I16" s="5">
        <f>IF(Registrering!$D9=$B$1,Registrering!H9,0)</f>
        <v>0</v>
      </c>
      <c r="J16" s="58" t="str">
        <f>IF(Registrering!$D9=$B$1,Registrering!I9,"")</f>
        <v/>
      </c>
      <c r="K16" s="7">
        <f t="shared" si="0"/>
        <v>0</v>
      </c>
    </row>
    <row r="17" spans="2:11" hidden="1" x14ac:dyDescent="0.25">
      <c r="B17" s="57">
        <f t="shared" si="1"/>
        <v>0</v>
      </c>
      <c r="C17" s="19" t="str">
        <f>IF(Registrering!$D10=$B$1,Registrering!B10,"")</f>
        <v/>
      </c>
      <c r="D17" s="4" t="str">
        <f>IF(Registrering!$D10=$B$1,Registrering!C10,"")</f>
        <v/>
      </c>
      <c r="E17" s="4" t="str">
        <f>IF(Registrering!$D10=$B$1,Registrering!D10,"")</f>
        <v/>
      </c>
      <c r="F17" s="5" t="str">
        <f>IF(Registrering!$D10=$B$1,Registrering!E10,"")</f>
        <v/>
      </c>
      <c r="G17" s="5" t="str">
        <f>IF(IF(Registrering!$D10=$B$1,Registrering!F10,"")=0,"",IF(Registrering!$D10=$B$1,Registrering!F10,""))</f>
        <v/>
      </c>
      <c r="H17" s="5" t="str">
        <f>IF(Registrering!$D10=$B$1,Registrering!G10,"")</f>
        <v/>
      </c>
      <c r="I17" s="5">
        <f>IF(Registrering!$D10=$B$1,Registrering!H10,0)</f>
        <v>0</v>
      </c>
      <c r="J17" s="58" t="str">
        <f>IF(Registrering!$D10=$B$1,Registrering!I10,"")</f>
        <v/>
      </c>
      <c r="K17" s="7">
        <f t="shared" si="0"/>
        <v>0</v>
      </c>
    </row>
    <row r="18" spans="2:11" hidden="1" x14ac:dyDescent="0.25">
      <c r="B18" s="57">
        <f t="shared" si="1"/>
        <v>0</v>
      </c>
      <c r="C18" s="19" t="str">
        <f>IF(Registrering!$D11=$B$1,Registrering!B11,"")</f>
        <v/>
      </c>
      <c r="D18" s="4" t="str">
        <f>IF(Registrering!$D11=$B$1,Registrering!C11,"")</f>
        <v/>
      </c>
      <c r="E18" s="4" t="str">
        <f>IF(Registrering!$D11=$B$1,Registrering!D11,"")</f>
        <v/>
      </c>
      <c r="F18" s="5" t="str">
        <f>IF(Registrering!$D11=$B$1,Registrering!E11,"")</f>
        <v/>
      </c>
      <c r="G18" s="5" t="str">
        <f>IF(IF(Registrering!$D11=$B$1,Registrering!F11,"")=0,"",IF(Registrering!$D11=$B$1,Registrering!F11,""))</f>
        <v/>
      </c>
      <c r="H18" s="5" t="str">
        <f>IF(Registrering!$D11=$B$1,Registrering!G11,"")</f>
        <v/>
      </c>
      <c r="I18" s="5">
        <f>IF(Registrering!$D11=$B$1,Registrering!H11,0)</f>
        <v>0</v>
      </c>
      <c r="J18" s="58" t="str">
        <f>IF(Registrering!$D11=$B$1,Registrering!I11,"")</f>
        <v/>
      </c>
      <c r="K18" s="7">
        <f t="shared" si="0"/>
        <v>0</v>
      </c>
    </row>
    <row r="19" spans="2:11" hidden="1" x14ac:dyDescent="0.25">
      <c r="B19" s="57">
        <f t="shared" si="1"/>
        <v>0</v>
      </c>
      <c r="C19" s="19" t="str">
        <f>IF(Registrering!$D12=$B$1,Registrering!B12,"")</f>
        <v/>
      </c>
      <c r="D19" s="4" t="str">
        <f>IF(Registrering!$D12=$B$1,Registrering!C12,"")</f>
        <v/>
      </c>
      <c r="E19" s="4" t="str">
        <f>IF(Registrering!$D12=$B$1,Registrering!D12,"")</f>
        <v/>
      </c>
      <c r="F19" s="5" t="str">
        <f>IF(Registrering!$D12=$B$1,Registrering!E12,"")</f>
        <v/>
      </c>
      <c r="G19" s="5" t="str">
        <f>IF(IF(Registrering!$D12=$B$1,Registrering!F12,"")=0,"",IF(Registrering!$D12=$B$1,Registrering!F12,""))</f>
        <v/>
      </c>
      <c r="H19" s="5" t="str">
        <f>IF(Registrering!$D12=$B$1,Registrering!G12,"")</f>
        <v/>
      </c>
      <c r="I19" s="5">
        <f>IF(Registrering!$D12=$B$1,Registrering!H12,0)</f>
        <v>0</v>
      </c>
      <c r="J19" s="58" t="str">
        <f>IF(Registrering!$D12=$B$1,Registrering!I12,"")</f>
        <v/>
      </c>
      <c r="K19" s="7">
        <f t="shared" si="0"/>
        <v>0</v>
      </c>
    </row>
    <row r="20" spans="2:11" hidden="1" x14ac:dyDescent="0.25">
      <c r="B20" s="57">
        <f t="shared" si="1"/>
        <v>0</v>
      </c>
      <c r="C20" s="19" t="str">
        <f>IF(Registrering!$D13=$B$1,Registrering!B13,"")</f>
        <v/>
      </c>
      <c r="D20" s="4" t="str">
        <f>IF(Registrering!$D13=$B$1,Registrering!C13,"")</f>
        <v/>
      </c>
      <c r="E20" s="4" t="str">
        <f>IF(Registrering!$D13=$B$1,Registrering!D13,"")</f>
        <v/>
      </c>
      <c r="F20" s="5" t="str">
        <f>IF(Registrering!$D13=$B$1,Registrering!E13,"")</f>
        <v/>
      </c>
      <c r="G20" s="5" t="str">
        <f>IF(IF(Registrering!$D13=$B$1,Registrering!F13,"")=0,"",IF(Registrering!$D13=$B$1,Registrering!F13,""))</f>
        <v/>
      </c>
      <c r="H20" s="5" t="str">
        <f>IF(Registrering!$D13=$B$1,Registrering!G13,"")</f>
        <v/>
      </c>
      <c r="I20" s="5">
        <f>IF(Registrering!$D13=$B$1,Registrering!H13,0)</f>
        <v>0</v>
      </c>
      <c r="J20" s="58" t="str">
        <f>IF(Registrering!$D13=$B$1,Registrering!I13,"")</f>
        <v/>
      </c>
      <c r="K20" s="7">
        <f t="shared" si="0"/>
        <v>0</v>
      </c>
    </row>
    <row r="21" spans="2:11" hidden="1" x14ac:dyDescent="0.25">
      <c r="B21" s="57">
        <f t="shared" si="1"/>
        <v>0</v>
      </c>
      <c r="C21" s="19" t="str">
        <f>IF(Registrering!$D14=$B$1,Registrering!B14,"")</f>
        <v/>
      </c>
      <c r="D21" s="4" t="str">
        <f>IF(Registrering!$D14=$B$1,Registrering!C14,"")</f>
        <v/>
      </c>
      <c r="E21" s="4" t="str">
        <f>IF(Registrering!$D14=$B$1,Registrering!D14,"")</f>
        <v/>
      </c>
      <c r="F21" s="5" t="str">
        <f>IF(Registrering!$D14=$B$1,Registrering!E14,"")</f>
        <v/>
      </c>
      <c r="G21" s="5" t="str">
        <f>IF(IF(Registrering!$D14=$B$1,Registrering!F14,"")=0,"",IF(Registrering!$D14=$B$1,Registrering!F14,""))</f>
        <v/>
      </c>
      <c r="H21" s="5" t="str">
        <f>IF(Registrering!$D14=$B$1,Registrering!G14,"")</f>
        <v/>
      </c>
      <c r="I21" s="5">
        <f>IF(Registrering!$D14=$B$1,Registrering!H14,0)</f>
        <v>0</v>
      </c>
      <c r="J21" s="58" t="str">
        <f>IF(Registrering!$D14=$B$1,Registrering!I14,"")</f>
        <v/>
      </c>
      <c r="K21" s="7">
        <f t="shared" si="0"/>
        <v>0</v>
      </c>
    </row>
    <row r="22" spans="2:11" hidden="1" x14ac:dyDescent="0.25">
      <c r="B22" s="57">
        <f t="shared" si="1"/>
        <v>0</v>
      </c>
      <c r="C22" s="19" t="str">
        <f>IF(Registrering!$D15=$B$1,Registrering!B15,"")</f>
        <v/>
      </c>
      <c r="D22" s="4" t="str">
        <f>IF(Registrering!$D15=$B$1,Registrering!C15,"")</f>
        <v/>
      </c>
      <c r="E22" s="4" t="str">
        <f>IF(Registrering!$D15=$B$1,Registrering!D15,"")</f>
        <v/>
      </c>
      <c r="F22" s="5" t="str">
        <f>IF(Registrering!$D15=$B$1,Registrering!E15,"")</f>
        <v/>
      </c>
      <c r="G22" s="5" t="str">
        <f>IF(IF(Registrering!$D15=$B$1,Registrering!F15,"")=0,"",IF(Registrering!$D15=$B$1,Registrering!F15,""))</f>
        <v/>
      </c>
      <c r="H22" s="5" t="str">
        <f>IF(Registrering!$D15=$B$1,Registrering!G15,"")</f>
        <v/>
      </c>
      <c r="I22" s="5">
        <f>IF(Registrering!$D15=$B$1,Registrering!H15,0)</f>
        <v>0</v>
      </c>
      <c r="J22" s="58" t="str">
        <f>IF(Registrering!$D15=$B$1,Registrering!I15,"")</f>
        <v/>
      </c>
      <c r="K22" s="7">
        <f t="shared" si="0"/>
        <v>0</v>
      </c>
    </row>
    <row r="23" spans="2:11" hidden="1" x14ac:dyDescent="0.25">
      <c r="B23" s="57">
        <f t="shared" si="1"/>
        <v>0</v>
      </c>
      <c r="C23" s="19" t="str">
        <f>IF(Registrering!$D16=$B$1,Registrering!B16,"")</f>
        <v/>
      </c>
      <c r="D23" s="4" t="str">
        <f>IF(Registrering!$D16=$B$1,Registrering!C16,"")</f>
        <v/>
      </c>
      <c r="E23" s="4" t="str">
        <f>IF(Registrering!$D16=$B$1,Registrering!D16,"")</f>
        <v/>
      </c>
      <c r="F23" s="5" t="str">
        <f>IF(Registrering!$D16=$B$1,Registrering!E16,"")</f>
        <v/>
      </c>
      <c r="G23" s="5" t="str">
        <f>IF(IF(Registrering!$D16=$B$1,Registrering!F16,"")=0,"",IF(Registrering!$D16=$B$1,Registrering!F16,""))</f>
        <v/>
      </c>
      <c r="H23" s="5" t="str">
        <f>IF(Registrering!$D16=$B$1,Registrering!G16,"")</f>
        <v/>
      </c>
      <c r="I23" s="5">
        <f>IF(Registrering!$D16=$B$1,Registrering!H16,0)</f>
        <v>0</v>
      </c>
      <c r="J23" s="58" t="str">
        <f>IF(Registrering!$D16=$B$1,Registrering!I16,"")</f>
        <v/>
      </c>
      <c r="K23" s="7">
        <f t="shared" si="0"/>
        <v>0</v>
      </c>
    </row>
    <row r="24" spans="2:11" hidden="1" x14ac:dyDescent="0.25">
      <c r="B24" s="57">
        <f t="shared" si="1"/>
        <v>0</v>
      </c>
      <c r="C24" s="19" t="str">
        <f>IF(Registrering!$D17=$B$1,Registrering!B17,"")</f>
        <v/>
      </c>
      <c r="D24" s="4" t="str">
        <f>IF(Registrering!$D17=$B$1,Registrering!C17,"")</f>
        <v/>
      </c>
      <c r="E24" s="4" t="str">
        <f>IF(Registrering!$D17=$B$1,Registrering!D17,"")</f>
        <v/>
      </c>
      <c r="F24" s="5" t="str">
        <f>IF(Registrering!$D17=$B$1,Registrering!E17,"")</f>
        <v/>
      </c>
      <c r="G24" s="5" t="str">
        <f>IF(IF(Registrering!$D17=$B$1,Registrering!F17,"")=0,"",IF(Registrering!$D17=$B$1,Registrering!F17,""))</f>
        <v/>
      </c>
      <c r="H24" s="5" t="str">
        <f>IF(Registrering!$D17=$B$1,Registrering!G17,"")</f>
        <v/>
      </c>
      <c r="I24" s="5">
        <f>IF(Registrering!$D17=$B$1,Registrering!H17,0)</f>
        <v>0</v>
      </c>
      <c r="J24" s="58" t="str">
        <f>IF(Registrering!$D17=$B$1,Registrering!I17,"")</f>
        <v/>
      </c>
      <c r="K24" s="7">
        <f t="shared" si="0"/>
        <v>0</v>
      </c>
    </row>
    <row r="25" spans="2:11" hidden="1" x14ac:dyDescent="0.25">
      <c r="B25" s="57">
        <f t="shared" si="1"/>
        <v>0</v>
      </c>
      <c r="C25" s="19" t="str">
        <f>IF(Registrering!$D18=$B$1,Registrering!B18,"")</f>
        <v/>
      </c>
      <c r="D25" s="4" t="str">
        <f>IF(Registrering!$D18=$B$1,Registrering!C18,"")</f>
        <v/>
      </c>
      <c r="E25" s="4" t="str">
        <f>IF(Registrering!$D18=$B$1,Registrering!D18,"")</f>
        <v/>
      </c>
      <c r="F25" s="5" t="str">
        <f>IF(Registrering!$D18=$B$1,Registrering!E18,"")</f>
        <v/>
      </c>
      <c r="G25" s="5" t="str">
        <f>IF(IF(Registrering!$D18=$B$1,Registrering!F18,"")=0,"",IF(Registrering!$D18=$B$1,Registrering!F18,""))</f>
        <v/>
      </c>
      <c r="H25" s="5" t="str">
        <f>IF(Registrering!$D18=$B$1,Registrering!G18,"")</f>
        <v/>
      </c>
      <c r="I25" s="5">
        <f>IF(Registrering!$D18=$B$1,Registrering!H18,0)</f>
        <v>0</v>
      </c>
      <c r="J25" s="58" t="str">
        <f>IF(Registrering!$D18=$B$1,Registrering!I18,"")</f>
        <v/>
      </c>
      <c r="K25" s="7">
        <f t="shared" si="0"/>
        <v>0</v>
      </c>
    </row>
    <row r="26" spans="2:11" hidden="1" x14ac:dyDescent="0.25">
      <c r="B26" s="57">
        <f t="shared" si="1"/>
        <v>0</v>
      </c>
      <c r="C26" s="19" t="str">
        <f>IF(Registrering!$D19=$B$1,Registrering!B19,"")</f>
        <v/>
      </c>
      <c r="D26" s="4" t="str">
        <f>IF(Registrering!$D19=$B$1,Registrering!C19,"")</f>
        <v/>
      </c>
      <c r="E26" s="4" t="str">
        <f>IF(Registrering!$D19=$B$1,Registrering!D19,"")</f>
        <v/>
      </c>
      <c r="F26" s="5" t="str">
        <f>IF(Registrering!$D19=$B$1,Registrering!E19,"")</f>
        <v/>
      </c>
      <c r="G26" s="5" t="str">
        <f>IF(IF(Registrering!$D19=$B$1,Registrering!F19,"")=0,"",IF(Registrering!$D19=$B$1,Registrering!F19,""))</f>
        <v/>
      </c>
      <c r="H26" s="5" t="str">
        <f>IF(Registrering!$D19=$B$1,Registrering!G19,"")</f>
        <v/>
      </c>
      <c r="I26" s="5">
        <f>IF(Registrering!$D19=$B$1,Registrering!H19,0)</f>
        <v>0</v>
      </c>
      <c r="J26" s="58" t="str">
        <f>IF(Registrering!$D19=$B$1,Registrering!I19,"")</f>
        <v/>
      </c>
      <c r="K26" s="7">
        <f t="shared" si="0"/>
        <v>0</v>
      </c>
    </row>
    <row r="27" spans="2:11" hidden="1" x14ac:dyDescent="0.25">
      <c r="B27" s="57">
        <f t="shared" si="1"/>
        <v>0</v>
      </c>
      <c r="C27" s="19" t="str">
        <f>IF(Registrering!$D20=$B$1,Registrering!B20,"")</f>
        <v/>
      </c>
      <c r="D27" s="4" t="str">
        <f>IF(Registrering!$D20=$B$1,Registrering!C20,"")</f>
        <v/>
      </c>
      <c r="E27" s="4" t="str">
        <f>IF(Registrering!$D20=$B$1,Registrering!D20,"")</f>
        <v/>
      </c>
      <c r="F27" s="5" t="str">
        <f>IF(Registrering!$D20=$B$1,Registrering!E20,"")</f>
        <v/>
      </c>
      <c r="G27" s="5" t="str">
        <f>IF(IF(Registrering!$D20=$B$1,Registrering!F20,"")=0,"",IF(Registrering!$D20=$B$1,Registrering!F20,""))</f>
        <v/>
      </c>
      <c r="H27" s="5" t="str">
        <f>IF(Registrering!$D20=$B$1,Registrering!G20,"")</f>
        <v/>
      </c>
      <c r="I27" s="5">
        <f>IF(Registrering!$D20=$B$1,Registrering!H20,0)</f>
        <v>0</v>
      </c>
      <c r="J27" s="58" t="str">
        <f>IF(Registrering!$D20=$B$1,Registrering!I20,"")</f>
        <v/>
      </c>
      <c r="K27" s="7">
        <f t="shared" si="0"/>
        <v>0</v>
      </c>
    </row>
    <row r="28" spans="2:11" hidden="1" x14ac:dyDescent="0.25">
      <c r="B28" s="57">
        <f t="shared" si="1"/>
        <v>0</v>
      </c>
      <c r="C28" s="19" t="str">
        <f>IF(Registrering!$D22=$B$1,Registrering!B22,"")</f>
        <v/>
      </c>
      <c r="D28" s="4" t="str">
        <f>IF(Registrering!$D22=$B$1,Registrering!C22,"")</f>
        <v/>
      </c>
      <c r="E28" s="4" t="str">
        <f>IF(Registrering!$D22=$B$1,Registrering!D22,"")</f>
        <v/>
      </c>
      <c r="F28" s="5" t="str">
        <f>IF(Registrering!$D22=$B$1,Registrering!E22,"")</f>
        <v/>
      </c>
      <c r="G28" s="5" t="str">
        <f>IF(IF(Registrering!$D22=$B$1,Registrering!F22,"")=0,"",IF(Registrering!$D22=$B$1,Registrering!F22,""))</f>
        <v/>
      </c>
      <c r="H28" s="5" t="str">
        <f>IF(Registrering!$D22=$B$1,Registrering!G22,"")</f>
        <v/>
      </c>
      <c r="I28" s="5">
        <f>IF(Registrering!$D22=$B$1,Registrering!H22,0)</f>
        <v>0</v>
      </c>
      <c r="J28" s="58" t="str">
        <f>IF(Registrering!$D22=$B$1,Registrering!I22,"")</f>
        <v/>
      </c>
      <c r="K28" s="7">
        <f t="shared" si="0"/>
        <v>0</v>
      </c>
    </row>
    <row r="29" spans="2:11" hidden="1" x14ac:dyDescent="0.25">
      <c r="B29" s="57">
        <f t="shared" si="1"/>
        <v>0</v>
      </c>
      <c r="C29" s="19" t="str">
        <f>IF(Registrering!$D23=$B$1,Registrering!B23,"")</f>
        <v/>
      </c>
      <c r="D29" s="4" t="str">
        <f>IF(Registrering!$D23=$B$1,Registrering!C23,"")</f>
        <v/>
      </c>
      <c r="E29" s="4" t="str">
        <f>IF(Registrering!$D23=$B$1,Registrering!D23,"")</f>
        <v/>
      </c>
      <c r="F29" s="5" t="str">
        <f>IF(Registrering!$D23=$B$1,Registrering!E23,"")</f>
        <v/>
      </c>
      <c r="G29" s="5" t="str">
        <f>IF(IF(Registrering!$D23=$B$1,Registrering!F23,"")=0,"",IF(Registrering!$D23=$B$1,Registrering!F23,""))</f>
        <v/>
      </c>
      <c r="H29" s="5" t="str">
        <f>IF(Registrering!$D23=$B$1,Registrering!G23,"")</f>
        <v/>
      </c>
      <c r="I29" s="5">
        <f>IF(Registrering!$D23=$B$1,Registrering!H23,0)</f>
        <v>0</v>
      </c>
      <c r="J29" s="58" t="str">
        <f>IF(Registrering!$D23=$B$1,Registrering!I23,"")</f>
        <v/>
      </c>
      <c r="K29" s="7">
        <f t="shared" si="0"/>
        <v>0</v>
      </c>
    </row>
    <row r="30" spans="2:11" hidden="1" x14ac:dyDescent="0.25">
      <c r="B30" s="57">
        <f t="shared" si="1"/>
        <v>0</v>
      </c>
      <c r="C30" s="19" t="str">
        <f>IF(Registrering!$D24=$B$1,Registrering!B24,"")</f>
        <v/>
      </c>
      <c r="D30" s="4" t="str">
        <f>IF(Registrering!$D24=$B$1,Registrering!C24,"")</f>
        <v/>
      </c>
      <c r="E30" s="4" t="str">
        <f>IF(Registrering!$D24=$B$1,Registrering!D24,"")</f>
        <v/>
      </c>
      <c r="F30" s="5" t="str">
        <f>IF(Registrering!$D24=$B$1,Registrering!E24,"")</f>
        <v/>
      </c>
      <c r="G30" s="5" t="str">
        <f>IF(IF(Registrering!$D24=$B$1,Registrering!F24,"")=0,"",IF(Registrering!$D24=$B$1,Registrering!F24,""))</f>
        <v/>
      </c>
      <c r="H30" s="5" t="str">
        <f>IF(Registrering!$D24=$B$1,Registrering!G24,"")</f>
        <v/>
      </c>
      <c r="I30" s="5">
        <f>IF(Registrering!$D24=$B$1,Registrering!H24,0)</f>
        <v>0</v>
      </c>
      <c r="J30" s="58" t="str">
        <f>IF(Registrering!$D24=$B$1,Registrering!I24,"")</f>
        <v/>
      </c>
      <c r="K30" s="7">
        <f t="shared" si="0"/>
        <v>0</v>
      </c>
    </row>
    <row r="31" spans="2:11" x14ac:dyDescent="0.25">
      <c r="B31" s="57">
        <f t="shared" si="1"/>
        <v>1</v>
      </c>
      <c r="C31" s="19">
        <f>IF(Registrering!$D25=$B$1,Registrering!B25,"")</f>
        <v>22</v>
      </c>
      <c r="D31" s="4" t="str">
        <f>IF(Registrering!$D25=$B$1,Registrering!C25,"")</f>
        <v>Asle Hauge</v>
      </c>
      <c r="E31" s="4" t="str">
        <f>IF(Registrering!$D25=$B$1,Registrering!D25,"")</f>
        <v>Flugestong</v>
      </c>
      <c r="F31" s="5">
        <f>IF(Registrering!$D25=$B$1,Registrering!E25,"")</f>
        <v>398</v>
      </c>
      <c r="G31" s="5">
        <f>IF(IF(Registrering!$D25=$B$1,Registrering!F25,"")=0,"",IF(Registrering!$D25=$B$1,Registrering!F25,""))</f>
        <v>82</v>
      </c>
      <c r="H31" s="5">
        <f>IF(Registrering!$D25=$B$1,Registrering!G25,"")</f>
        <v>5</v>
      </c>
      <c r="I31" s="5">
        <f>IF(Registrering!$D25=$B$1,Registrering!H25,0)</f>
        <v>1102</v>
      </c>
      <c r="J31" s="58" t="str">
        <f>IF(Registrering!$D25=$B$1,Registrering!I25,"")</f>
        <v>Asle Hauge</v>
      </c>
      <c r="K31" s="7">
        <f t="shared" si="0"/>
        <v>1</v>
      </c>
    </row>
    <row r="32" spans="2:11" x14ac:dyDescent="0.25">
      <c r="B32" s="57">
        <f t="shared" si="1"/>
        <v>2</v>
      </c>
      <c r="C32" s="19">
        <f>IF(Registrering!$D26=$B$1,Registrering!B26,"")</f>
        <v>23</v>
      </c>
      <c r="D32" s="4" t="str">
        <f>IF(Registrering!$D26=$B$1,Registrering!C26,"")</f>
        <v>Sigurd Hauge</v>
      </c>
      <c r="E32" s="4" t="str">
        <f>IF(Registrering!$D26=$B$1,Registrering!D26,"")</f>
        <v>Flugestong</v>
      </c>
      <c r="F32" s="5">
        <f>IF(Registrering!$D26=$B$1,Registrering!E26,"")</f>
        <v>520</v>
      </c>
      <c r="G32" s="5">
        <f>IF(IF(Registrering!$D26=$B$1,Registrering!F26,"")=0,"",IF(Registrering!$D26=$B$1,Registrering!F26,""))</f>
        <v>58</v>
      </c>
      <c r="H32" s="5">
        <f>IF(Registrering!$D26=$B$1,Registrering!G26,"")</f>
        <v>18</v>
      </c>
      <c r="I32" s="5">
        <f>IF(Registrering!$D26=$B$1,Registrering!H26,0)</f>
        <v>2900</v>
      </c>
      <c r="J32" s="58" t="str">
        <f>IF(Registrering!$D26=$B$1,Registrering!I26,"")</f>
        <v>Sigurd Hauge</v>
      </c>
      <c r="K32" s="7">
        <f t="shared" si="0"/>
        <v>1</v>
      </c>
    </row>
    <row r="33" spans="2:11" hidden="1" x14ac:dyDescent="0.25">
      <c r="B33" s="57">
        <f t="shared" si="1"/>
        <v>2</v>
      </c>
      <c r="C33" s="19" t="str">
        <f>IF(Registrering!$D27=$B$1,Registrering!B27,"")</f>
        <v/>
      </c>
      <c r="D33" s="4" t="str">
        <f>IF(Registrering!$D27=$B$1,Registrering!C27,"")</f>
        <v/>
      </c>
      <c r="E33" s="4" t="str">
        <f>IF(Registrering!$D27=$B$1,Registrering!D27,"")</f>
        <v/>
      </c>
      <c r="F33" s="5" t="str">
        <f>IF(Registrering!$D27=$B$1,Registrering!E27,"")</f>
        <v/>
      </c>
      <c r="G33" s="5" t="str">
        <f>IF(IF(Registrering!$D27=$B$1,Registrering!F27,"")=0,"",IF(Registrering!$D27=$B$1,Registrering!F27,""))</f>
        <v/>
      </c>
      <c r="H33" s="5" t="str">
        <f>IF(Registrering!$D27=$B$1,Registrering!G27,"")</f>
        <v/>
      </c>
      <c r="I33" s="5">
        <f>IF(Registrering!$D27=$B$1,Registrering!H27,0)</f>
        <v>0</v>
      </c>
      <c r="J33" s="58" t="str">
        <f>IF(Registrering!$D27=$B$1,Registrering!I27,"")</f>
        <v/>
      </c>
      <c r="K33" s="7">
        <f t="shared" si="0"/>
        <v>0</v>
      </c>
    </row>
    <row r="34" spans="2:11" hidden="1" x14ac:dyDescent="0.25">
      <c r="B34" s="57">
        <f t="shared" si="1"/>
        <v>2</v>
      </c>
      <c r="C34" s="19" t="str">
        <f>IF(Registrering!$D28=$B$1,Registrering!B28,"")</f>
        <v/>
      </c>
      <c r="D34" s="4" t="str">
        <f>IF(Registrering!$D28=$B$1,Registrering!C28,"")</f>
        <v/>
      </c>
      <c r="E34" s="4" t="str">
        <f>IF(Registrering!$D28=$B$1,Registrering!D28,"")</f>
        <v/>
      </c>
      <c r="F34" s="5" t="str">
        <f>IF(Registrering!$D28=$B$1,Registrering!E28,"")</f>
        <v/>
      </c>
      <c r="G34" s="5" t="str">
        <f>IF(IF(Registrering!$D28=$B$1,Registrering!F28,"")=0,"",IF(Registrering!$D28=$B$1,Registrering!F28,""))</f>
        <v/>
      </c>
      <c r="H34" s="5" t="str">
        <f>IF(Registrering!$D28=$B$1,Registrering!G28,"")</f>
        <v/>
      </c>
      <c r="I34" s="5">
        <f>IF(Registrering!$D28=$B$1,Registrering!H28,0)</f>
        <v>0</v>
      </c>
      <c r="J34" s="58" t="str">
        <f>IF(Registrering!$D28=$B$1,Registrering!I28,"")</f>
        <v/>
      </c>
      <c r="K34" s="7">
        <f t="shared" si="0"/>
        <v>0</v>
      </c>
    </row>
    <row r="35" spans="2:11" hidden="1" x14ac:dyDescent="0.25">
      <c r="B35" s="57">
        <f t="shared" si="1"/>
        <v>2</v>
      </c>
      <c r="C35" s="19" t="str">
        <f>IF(Registrering!$D29=$B$1,Registrering!B29,"")</f>
        <v/>
      </c>
      <c r="D35" s="4" t="str">
        <f>IF(Registrering!$D29=$B$1,Registrering!C29,"")</f>
        <v/>
      </c>
      <c r="E35" s="4" t="str">
        <f>IF(Registrering!$D29=$B$1,Registrering!D29,"")</f>
        <v/>
      </c>
      <c r="F35" s="5" t="str">
        <f>IF(Registrering!$D29=$B$1,Registrering!E29,"")</f>
        <v/>
      </c>
      <c r="G35" s="5" t="str">
        <f>IF(IF(Registrering!$D29=$B$1,Registrering!F29,"")=0,"",IF(Registrering!$D29=$B$1,Registrering!F29,""))</f>
        <v/>
      </c>
      <c r="H35" s="5" t="str">
        <f>IF(Registrering!$D29=$B$1,Registrering!G29,"")</f>
        <v/>
      </c>
      <c r="I35" s="5">
        <f>IF(Registrering!$D29=$B$1,Registrering!H29,0)</f>
        <v>0</v>
      </c>
      <c r="J35" s="58" t="str">
        <f>IF(Registrering!$D29=$B$1,Registrering!I29,"")</f>
        <v/>
      </c>
      <c r="K35" s="7">
        <f t="shared" si="0"/>
        <v>0</v>
      </c>
    </row>
    <row r="36" spans="2:11" hidden="1" x14ac:dyDescent="0.25">
      <c r="B36" s="57">
        <f t="shared" si="1"/>
        <v>2</v>
      </c>
      <c r="C36" s="19" t="str">
        <f>IF(Registrering!$D31=$B$1,Registrering!B31,"")</f>
        <v/>
      </c>
      <c r="D36" s="4" t="str">
        <f>IF(Registrering!$D31=$B$1,Registrering!C31,"")</f>
        <v/>
      </c>
      <c r="E36" s="4" t="str">
        <f>IF(Registrering!$D31=$B$1,Registrering!D31,"")</f>
        <v/>
      </c>
      <c r="F36" s="5" t="str">
        <f>IF(Registrering!$D31=$B$1,Registrering!E31,"")</f>
        <v/>
      </c>
      <c r="G36" s="5" t="str">
        <f>IF(IF(Registrering!$D31=$B$1,Registrering!F31,"")=0,"",IF(Registrering!$D31=$B$1,Registrering!F31,""))</f>
        <v/>
      </c>
      <c r="H36" s="5" t="str">
        <f>IF(Registrering!$D31=$B$1,Registrering!G31,"")</f>
        <v/>
      </c>
      <c r="I36" s="5">
        <f>IF(Registrering!$D31=$B$1,Registrering!H31,0)</f>
        <v>0</v>
      </c>
      <c r="J36" s="58" t="str">
        <f>IF(Registrering!$D31=$B$1,Registrering!I31,"")</f>
        <v/>
      </c>
      <c r="K36" s="7">
        <f t="shared" si="0"/>
        <v>0</v>
      </c>
    </row>
    <row r="37" spans="2:11" hidden="1" x14ac:dyDescent="0.25">
      <c r="B37" s="57">
        <f t="shared" si="1"/>
        <v>2</v>
      </c>
      <c r="C37" s="19" t="str">
        <f>IF(Registrering!$D32=$B$1,Registrering!B32,"")</f>
        <v/>
      </c>
      <c r="D37" s="4" t="str">
        <f>IF(Registrering!$D32=$B$1,Registrering!C32,"")</f>
        <v/>
      </c>
      <c r="E37" s="4" t="str">
        <f>IF(Registrering!$D32=$B$1,Registrering!D32,"")</f>
        <v/>
      </c>
      <c r="F37" s="5" t="str">
        <f>IF(Registrering!$D32=$B$1,Registrering!E32,"")</f>
        <v/>
      </c>
      <c r="G37" s="5" t="str">
        <f>IF(IF(Registrering!$D32=$B$1,Registrering!F32,"")=0,"",IF(Registrering!$D32=$B$1,Registrering!F32,""))</f>
        <v/>
      </c>
      <c r="H37" s="5" t="str">
        <f>IF(Registrering!$D32=$B$1,Registrering!G32,"")</f>
        <v/>
      </c>
      <c r="I37" s="5">
        <f>IF(Registrering!$D32=$B$1,Registrering!H32,0)</f>
        <v>0</v>
      </c>
      <c r="J37" s="58" t="str">
        <f>IF(Registrering!$D32=$B$1,Registrering!I32,"")</f>
        <v/>
      </c>
      <c r="K37" s="7">
        <f t="shared" ref="K37:K68" si="2">IF(ISNUMBER($C37),1,0)</f>
        <v>0</v>
      </c>
    </row>
    <row r="38" spans="2:11" hidden="1" x14ac:dyDescent="0.25">
      <c r="B38" s="57">
        <f t="shared" si="1"/>
        <v>2</v>
      </c>
      <c r="C38" s="19" t="str">
        <f>IF(Registrering!$D33=$B$1,Registrering!B33,"")</f>
        <v/>
      </c>
      <c r="D38" s="4" t="str">
        <f>IF(Registrering!$D33=$B$1,Registrering!C33,"")</f>
        <v/>
      </c>
      <c r="E38" s="4" t="str">
        <f>IF(Registrering!$D33=$B$1,Registrering!D33,"")</f>
        <v/>
      </c>
      <c r="F38" s="5" t="str">
        <f>IF(Registrering!$D33=$B$1,Registrering!E33,"")</f>
        <v/>
      </c>
      <c r="G38" s="5" t="str">
        <f>IF(IF(Registrering!$D33=$B$1,Registrering!F33,"")=0,"",IF(Registrering!$D33=$B$1,Registrering!F33,""))</f>
        <v/>
      </c>
      <c r="H38" s="5" t="str">
        <f>IF(Registrering!$D33=$B$1,Registrering!G33,"")</f>
        <v/>
      </c>
      <c r="I38" s="5">
        <f>IF(Registrering!$D33=$B$1,Registrering!H33,0)</f>
        <v>0</v>
      </c>
      <c r="J38" s="58" t="str">
        <f>IF(Registrering!$D33=$B$1,Registrering!I33,"")</f>
        <v/>
      </c>
      <c r="K38" s="7">
        <f t="shared" si="2"/>
        <v>0</v>
      </c>
    </row>
    <row r="39" spans="2:11" hidden="1" x14ac:dyDescent="0.25">
      <c r="B39" s="57">
        <f t="shared" si="1"/>
        <v>2</v>
      </c>
      <c r="C39" s="19" t="str">
        <f>IF(Registrering!$D34=$B$1,Registrering!B34,"")</f>
        <v/>
      </c>
      <c r="D39" s="4" t="str">
        <f>IF(Registrering!$D34=$B$1,Registrering!C34,"")</f>
        <v/>
      </c>
      <c r="E39" s="4" t="str">
        <f>IF(Registrering!$D34=$B$1,Registrering!D34,"")</f>
        <v/>
      </c>
      <c r="F39" s="5" t="str">
        <f>IF(Registrering!$D34=$B$1,Registrering!E34,"")</f>
        <v/>
      </c>
      <c r="G39" s="5" t="str">
        <f>IF(IF(Registrering!$D34=$B$1,Registrering!F34,"")=0,"",IF(Registrering!$D34=$B$1,Registrering!F34,""))</f>
        <v/>
      </c>
      <c r="H39" s="5" t="str">
        <f>IF(Registrering!$D34=$B$1,Registrering!G34,"")</f>
        <v/>
      </c>
      <c r="I39" s="5">
        <f>IF(Registrering!$D34=$B$1,Registrering!H34,0)</f>
        <v>0</v>
      </c>
      <c r="J39" s="58" t="str">
        <f>IF(Registrering!$D34=$B$1,Registrering!I34,"")</f>
        <v/>
      </c>
      <c r="K39" s="7">
        <f t="shared" si="2"/>
        <v>0</v>
      </c>
    </row>
    <row r="40" spans="2:11" hidden="1" x14ac:dyDescent="0.25">
      <c r="B40" s="57">
        <f t="shared" si="1"/>
        <v>2</v>
      </c>
      <c r="C40" s="19" t="str">
        <f>IF(Registrering!$D35=$B$1,Registrering!B35,"")</f>
        <v/>
      </c>
      <c r="D40" s="4" t="str">
        <f>IF(Registrering!$D35=$B$1,Registrering!C35,"")</f>
        <v/>
      </c>
      <c r="E40" s="4" t="str">
        <f>IF(Registrering!$D35=$B$1,Registrering!D35,"")</f>
        <v/>
      </c>
      <c r="F40" s="5" t="str">
        <f>IF(Registrering!$D35=$B$1,Registrering!E35,"")</f>
        <v/>
      </c>
      <c r="G40" s="5" t="str">
        <f>IF(IF(Registrering!$D35=$B$1,Registrering!F35,"")=0,"",IF(Registrering!$D35=$B$1,Registrering!F35,""))</f>
        <v/>
      </c>
      <c r="H40" s="5" t="str">
        <f>IF(Registrering!$D35=$B$1,Registrering!G35,"")</f>
        <v/>
      </c>
      <c r="I40" s="5">
        <f>IF(Registrering!$D35=$B$1,Registrering!H35,0)</f>
        <v>0</v>
      </c>
      <c r="J40" s="58" t="str">
        <f>IF(Registrering!$D35=$B$1,Registrering!I35,"")</f>
        <v/>
      </c>
      <c r="K40" s="7">
        <f t="shared" si="2"/>
        <v>0</v>
      </c>
    </row>
    <row r="41" spans="2:11" hidden="1" x14ac:dyDescent="0.25">
      <c r="B41" s="57">
        <f t="shared" si="1"/>
        <v>2</v>
      </c>
      <c r="C41" s="19" t="str">
        <f>IF(Registrering!$D36=$B$1,Registrering!B36,"")</f>
        <v/>
      </c>
      <c r="D41" s="4" t="str">
        <f>IF(Registrering!$D36=$B$1,Registrering!C36,"")</f>
        <v/>
      </c>
      <c r="E41" s="4" t="str">
        <f>IF(Registrering!$D36=$B$1,Registrering!D36,"")</f>
        <v/>
      </c>
      <c r="F41" s="5" t="str">
        <f>IF(Registrering!$D36=$B$1,Registrering!E36,"")</f>
        <v/>
      </c>
      <c r="G41" s="5" t="str">
        <f>IF(IF(Registrering!$D36=$B$1,Registrering!F36,"")=0,"",IF(Registrering!$D36=$B$1,Registrering!F36,""))</f>
        <v/>
      </c>
      <c r="H41" s="5" t="str">
        <f>IF(Registrering!$D36=$B$1,Registrering!G36,"")</f>
        <v/>
      </c>
      <c r="I41" s="5">
        <f>IF(Registrering!$D36=$B$1,Registrering!H36,0)</f>
        <v>0</v>
      </c>
      <c r="J41" s="58" t="str">
        <f>IF(Registrering!$D36=$B$1,Registrering!I36,"")</f>
        <v/>
      </c>
      <c r="K41" s="7">
        <f t="shared" si="2"/>
        <v>0</v>
      </c>
    </row>
    <row r="42" spans="2:11" hidden="1" x14ac:dyDescent="0.25">
      <c r="B42" s="57">
        <f t="shared" si="1"/>
        <v>2</v>
      </c>
      <c r="C42" s="19" t="str">
        <f>IF(Registrering!$D37=$B$1,Registrering!B37,"")</f>
        <v/>
      </c>
      <c r="D42" s="4" t="str">
        <f>IF(Registrering!$D37=$B$1,Registrering!C37,"")</f>
        <v/>
      </c>
      <c r="E42" s="4" t="str">
        <f>IF(Registrering!$D37=$B$1,Registrering!D37,"")</f>
        <v/>
      </c>
      <c r="F42" s="5" t="str">
        <f>IF(Registrering!$D37=$B$1,Registrering!E37,"")</f>
        <v/>
      </c>
      <c r="G42" s="5" t="str">
        <f>IF(IF(Registrering!$D37=$B$1,Registrering!F37,"")=0,"",IF(Registrering!$D37=$B$1,Registrering!F37,""))</f>
        <v/>
      </c>
      <c r="H42" s="5" t="str">
        <f>IF(Registrering!$D37=$B$1,Registrering!G37,"")</f>
        <v/>
      </c>
      <c r="I42" s="5">
        <f>IF(Registrering!$D37=$B$1,Registrering!H37,0)</f>
        <v>0</v>
      </c>
      <c r="J42" s="58" t="str">
        <f>IF(Registrering!$D37=$B$1,Registrering!I37,"")</f>
        <v/>
      </c>
      <c r="K42" s="7">
        <f t="shared" si="2"/>
        <v>0</v>
      </c>
    </row>
    <row r="43" spans="2:11" hidden="1" x14ac:dyDescent="0.25">
      <c r="B43" s="57">
        <f t="shared" si="1"/>
        <v>2</v>
      </c>
      <c r="C43" s="19" t="str">
        <f>IF(Registrering!$D38=$B$1,Registrering!B38,"")</f>
        <v/>
      </c>
      <c r="D43" s="4" t="str">
        <f>IF(Registrering!$D38=$B$1,Registrering!C38,"")</f>
        <v/>
      </c>
      <c r="E43" s="4" t="str">
        <f>IF(Registrering!$D38=$B$1,Registrering!D38,"")</f>
        <v/>
      </c>
      <c r="F43" s="5" t="str">
        <f>IF(Registrering!$D38=$B$1,Registrering!E38,"")</f>
        <v/>
      </c>
      <c r="G43" s="5" t="str">
        <f>IF(IF(Registrering!$D38=$B$1,Registrering!F38,"")=0,"",IF(Registrering!$D38=$B$1,Registrering!F38,""))</f>
        <v/>
      </c>
      <c r="H43" s="5" t="str">
        <f>IF(Registrering!$D38=$B$1,Registrering!G38,"")</f>
        <v/>
      </c>
      <c r="I43" s="5">
        <f>IF(Registrering!$D38=$B$1,Registrering!H38,0)</f>
        <v>0</v>
      </c>
      <c r="J43" s="58" t="str">
        <f>IF(Registrering!$D38=$B$1,Registrering!I38,"")</f>
        <v/>
      </c>
      <c r="K43" s="7">
        <f t="shared" si="2"/>
        <v>0</v>
      </c>
    </row>
    <row r="44" spans="2:11" hidden="1" x14ac:dyDescent="0.25">
      <c r="B44" s="57">
        <f t="shared" si="1"/>
        <v>2</v>
      </c>
      <c r="C44" s="19" t="str">
        <f>IF(Registrering!$D41=$B$1,Registrering!B41,"")</f>
        <v/>
      </c>
      <c r="D44" s="4" t="str">
        <f>IF(Registrering!$D41=$B$1,Registrering!C41,"")</f>
        <v/>
      </c>
      <c r="E44" s="4" t="str">
        <f>IF(Registrering!$D41=$B$1,Registrering!D41,"")</f>
        <v/>
      </c>
      <c r="F44" s="5" t="str">
        <f>IF(Registrering!$D41=$B$1,Registrering!E41,"")</f>
        <v/>
      </c>
      <c r="G44" s="5" t="str">
        <f>IF(IF(Registrering!$D41=$B$1,Registrering!F41,"")=0,"",IF(Registrering!$D41=$B$1,Registrering!F41,""))</f>
        <v/>
      </c>
      <c r="H44" s="5" t="str">
        <f>IF(Registrering!$D41=$B$1,Registrering!G41,"")</f>
        <v/>
      </c>
      <c r="I44" s="5">
        <f>IF(Registrering!$D41=$B$1,Registrering!H41,0)</f>
        <v>0</v>
      </c>
      <c r="J44" s="58" t="str">
        <f>IF(Registrering!$D41=$B$1,Registrering!I41,"")</f>
        <v/>
      </c>
      <c r="K44" s="7">
        <f t="shared" si="2"/>
        <v>0</v>
      </c>
    </row>
    <row r="45" spans="2:11" hidden="1" x14ac:dyDescent="0.25">
      <c r="B45" s="57">
        <f t="shared" si="1"/>
        <v>2</v>
      </c>
      <c r="C45" s="19" t="str">
        <f>IF(Registrering!$D42=$B$1,Registrering!B42,"")</f>
        <v/>
      </c>
      <c r="D45" s="4" t="str">
        <f>IF(Registrering!$D42=$B$1,Registrering!C42,"")</f>
        <v/>
      </c>
      <c r="E45" s="4" t="str">
        <f>IF(Registrering!$D42=$B$1,Registrering!D42,"")</f>
        <v/>
      </c>
      <c r="F45" s="5" t="str">
        <f>IF(Registrering!$D42=$B$1,Registrering!E42,"")</f>
        <v/>
      </c>
      <c r="G45" s="5" t="str">
        <f>IF(IF(Registrering!$D42=$B$1,Registrering!F42,"")=0,"",IF(Registrering!$D42=$B$1,Registrering!F42,""))</f>
        <v/>
      </c>
      <c r="H45" s="5" t="str">
        <f>IF(Registrering!$D42=$B$1,Registrering!G42,"")</f>
        <v/>
      </c>
      <c r="I45" s="5">
        <f>IF(Registrering!$D42=$B$1,Registrering!H42,0)</f>
        <v>0</v>
      </c>
      <c r="J45" s="58" t="str">
        <f>IF(Registrering!$D42=$B$1,Registrering!I42,"")</f>
        <v/>
      </c>
      <c r="K45" s="7">
        <f t="shared" si="2"/>
        <v>0</v>
      </c>
    </row>
    <row r="46" spans="2:11" hidden="1" x14ac:dyDescent="0.25">
      <c r="B46" s="57">
        <f t="shared" si="1"/>
        <v>2</v>
      </c>
      <c r="C46" s="19" t="str">
        <f>IF(Registrering!$D43=$B$1,Registrering!B43,"")</f>
        <v/>
      </c>
      <c r="D46" s="4" t="str">
        <f>IF(Registrering!$D43=$B$1,Registrering!C43,"")</f>
        <v/>
      </c>
      <c r="E46" s="4" t="str">
        <f>IF(Registrering!$D43=$B$1,Registrering!D43,"")</f>
        <v/>
      </c>
      <c r="F46" s="5" t="str">
        <f>IF(Registrering!$D43=$B$1,Registrering!E43,"")</f>
        <v/>
      </c>
      <c r="G46" s="5" t="str">
        <f>IF(IF(Registrering!$D43=$B$1,Registrering!F43,"")=0,"",IF(Registrering!$D43=$B$1,Registrering!F43,""))</f>
        <v/>
      </c>
      <c r="H46" s="5" t="str">
        <f>IF(Registrering!$D43=$B$1,Registrering!G43,"")</f>
        <v/>
      </c>
      <c r="I46" s="5">
        <f>IF(Registrering!$D43=$B$1,Registrering!H43,0)</f>
        <v>0</v>
      </c>
      <c r="J46" s="58" t="str">
        <f>IF(Registrering!$D43=$B$1,Registrering!I43,"")</f>
        <v/>
      </c>
      <c r="K46" s="7">
        <f t="shared" si="2"/>
        <v>0</v>
      </c>
    </row>
    <row r="47" spans="2:11" hidden="1" x14ac:dyDescent="0.25">
      <c r="B47" s="57">
        <f t="shared" si="1"/>
        <v>2</v>
      </c>
      <c r="C47" s="19" t="str">
        <f>IF(Registrering!$D44=$B$1,Registrering!B44,"")</f>
        <v/>
      </c>
      <c r="D47" s="4" t="str">
        <f>IF(Registrering!$D44=$B$1,Registrering!C44,"")</f>
        <v/>
      </c>
      <c r="E47" s="4" t="str">
        <f>IF(Registrering!$D44=$B$1,Registrering!D44,"")</f>
        <v/>
      </c>
      <c r="F47" s="5" t="str">
        <f>IF(Registrering!$D44=$B$1,Registrering!E44,"")</f>
        <v/>
      </c>
      <c r="G47" s="5" t="str">
        <f>IF(IF(Registrering!$D44=$B$1,Registrering!F44,"")=0,"",IF(Registrering!$D44=$B$1,Registrering!F44,""))</f>
        <v/>
      </c>
      <c r="H47" s="5" t="str">
        <f>IF(Registrering!$D44=$B$1,Registrering!G44,"")</f>
        <v/>
      </c>
      <c r="I47" s="5">
        <f>IF(Registrering!$D44=$B$1,Registrering!H44,0)</f>
        <v>0</v>
      </c>
      <c r="J47" s="58" t="str">
        <f>IF(Registrering!$D44=$B$1,Registrering!I44,"")</f>
        <v/>
      </c>
      <c r="K47" s="7">
        <f t="shared" si="2"/>
        <v>0</v>
      </c>
    </row>
    <row r="48" spans="2:11" hidden="1" x14ac:dyDescent="0.25">
      <c r="B48" s="57">
        <f t="shared" si="1"/>
        <v>2</v>
      </c>
      <c r="C48" s="19" t="str">
        <f>IF(Registrering!$D45=$B$1,Registrering!B45,"")</f>
        <v/>
      </c>
      <c r="D48" s="4" t="str">
        <f>IF(Registrering!$D45=$B$1,Registrering!C45,"")</f>
        <v/>
      </c>
      <c r="E48" s="4" t="str">
        <f>IF(Registrering!$D45=$B$1,Registrering!D45,"")</f>
        <v/>
      </c>
      <c r="F48" s="5" t="str">
        <f>IF(Registrering!$D45=$B$1,Registrering!E45,"")</f>
        <v/>
      </c>
      <c r="G48" s="5" t="str">
        <f>IF(IF(Registrering!$D45=$B$1,Registrering!F45,"")=0,"",IF(Registrering!$D45=$B$1,Registrering!F45,""))</f>
        <v/>
      </c>
      <c r="H48" s="5" t="str">
        <f>IF(Registrering!$D45=$B$1,Registrering!G45,"")</f>
        <v/>
      </c>
      <c r="I48" s="5">
        <f>IF(Registrering!$D45=$B$1,Registrering!H45,0)</f>
        <v>0</v>
      </c>
      <c r="J48" s="58" t="str">
        <f>IF(Registrering!$D45=$B$1,Registrering!I45,"")</f>
        <v/>
      </c>
      <c r="K48" s="7">
        <f t="shared" si="2"/>
        <v>0</v>
      </c>
    </row>
    <row r="49" spans="2:11" hidden="1" x14ac:dyDescent="0.25">
      <c r="B49" s="57">
        <f t="shared" si="1"/>
        <v>2</v>
      </c>
      <c r="C49" s="19" t="str">
        <f>IF(Registrering!$D46=$B$1,Registrering!B46,"")</f>
        <v/>
      </c>
      <c r="D49" s="4" t="str">
        <f>IF(Registrering!$D46=$B$1,Registrering!C46,"")</f>
        <v/>
      </c>
      <c r="E49" s="4" t="str">
        <f>IF(Registrering!$D46=$B$1,Registrering!D46,"")</f>
        <v/>
      </c>
      <c r="F49" s="5" t="str">
        <f>IF(Registrering!$D46=$B$1,Registrering!E46,"")</f>
        <v/>
      </c>
      <c r="G49" s="5" t="str">
        <f>IF(IF(Registrering!$D46=$B$1,Registrering!F46,"")=0,"",IF(Registrering!$D46=$B$1,Registrering!F46,""))</f>
        <v/>
      </c>
      <c r="H49" s="5" t="str">
        <f>IF(Registrering!$D46=$B$1,Registrering!G46,"")</f>
        <v/>
      </c>
      <c r="I49" s="5">
        <f>IF(Registrering!$D46=$B$1,Registrering!H46,0)</f>
        <v>0</v>
      </c>
      <c r="J49" s="58" t="str">
        <f>IF(Registrering!$D46=$B$1,Registrering!I46,"")</f>
        <v/>
      </c>
      <c r="K49" s="7">
        <f t="shared" si="2"/>
        <v>0</v>
      </c>
    </row>
    <row r="50" spans="2:11" hidden="1" x14ac:dyDescent="0.25">
      <c r="B50" s="57">
        <f t="shared" si="1"/>
        <v>2</v>
      </c>
      <c r="C50" s="19" t="str">
        <f>IF(Registrering!$D47=$B$1,Registrering!B47,"")</f>
        <v/>
      </c>
      <c r="D50" s="4" t="str">
        <f>IF(Registrering!$D47=$B$1,Registrering!C47,"")</f>
        <v/>
      </c>
      <c r="E50" s="4" t="str">
        <f>IF(Registrering!$D47=$B$1,Registrering!D47,"")</f>
        <v/>
      </c>
      <c r="F50" s="5" t="str">
        <f>IF(Registrering!$D47=$B$1,Registrering!E47,"")</f>
        <v/>
      </c>
      <c r="G50" s="5" t="str">
        <f>IF(IF(Registrering!$D47=$B$1,Registrering!F47,"")=0,"",IF(Registrering!$D47=$B$1,Registrering!F47,""))</f>
        <v/>
      </c>
      <c r="H50" s="5" t="str">
        <f>IF(Registrering!$D47=$B$1,Registrering!G47,"")</f>
        <v/>
      </c>
      <c r="I50" s="5">
        <f>IF(Registrering!$D47=$B$1,Registrering!H47,0)</f>
        <v>0</v>
      </c>
      <c r="J50" s="58" t="str">
        <f>IF(Registrering!$D47=$B$1,Registrering!I47,"")</f>
        <v/>
      </c>
      <c r="K50" s="7">
        <f t="shared" si="2"/>
        <v>0</v>
      </c>
    </row>
    <row r="51" spans="2:11" hidden="1" x14ac:dyDescent="0.25">
      <c r="B51" s="57">
        <f t="shared" si="1"/>
        <v>2</v>
      </c>
      <c r="C51" s="19" t="str">
        <f>IF(Registrering!$D48=$B$1,Registrering!B48,"")</f>
        <v/>
      </c>
      <c r="D51" s="4" t="str">
        <f>IF(Registrering!$D48=$B$1,Registrering!C48,"")</f>
        <v/>
      </c>
      <c r="E51" s="4" t="str">
        <f>IF(Registrering!$D48=$B$1,Registrering!D48,"")</f>
        <v/>
      </c>
      <c r="F51" s="5" t="str">
        <f>IF(Registrering!$D48=$B$1,Registrering!E48,"")</f>
        <v/>
      </c>
      <c r="G51" s="5" t="str">
        <f>IF(IF(Registrering!$D48=$B$1,Registrering!F48,"")=0,"",IF(Registrering!$D48=$B$1,Registrering!F48,""))</f>
        <v/>
      </c>
      <c r="H51" s="5" t="str">
        <f>IF(Registrering!$D48=$B$1,Registrering!G48,"")</f>
        <v/>
      </c>
      <c r="I51" s="5">
        <f>IF(Registrering!$D48=$B$1,Registrering!H48,0)</f>
        <v>0</v>
      </c>
      <c r="J51" s="58" t="str">
        <f>IF(Registrering!$D48=$B$1,Registrering!I48,"")</f>
        <v/>
      </c>
      <c r="K51" s="7">
        <f t="shared" si="2"/>
        <v>0</v>
      </c>
    </row>
    <row r="52" spans="2:11" hidden="1" x14ac:dyDescent="0.25">
      <c r="B52" s="57">
        <f t="shared" si="1"/>
        <v>2</v>
      </c>
      <c r="C52" s="19" t="str">
        <f>IF(Registrering!$D49=$B$1,Registrering!B49,"")</f>
        <v/>
      </c>
      <c r="D52" s="4" t="str">
        <f>IF(Registrering!$D49=$B$1,Registrering!C49,"")</f>
        <v/>
      </c>
      <c r="E52" s="4" t="str">
        <f>IF(Registrering!$D49=$B$1,Registrering!D49,"")</f>
        <v/>
      </c>
      <c r="F52" s="5" t="str">
        <f>IF(Registrering!$D49=$B$1,Registrering!E49,"")</f>
        <v/>
      </c>
      <c r="G52" s="5" t="str">
        <f>IF(IF(Registrering!$D49=$B$1,Registrering!F49,"")=0,"",IF(Registrering!$D49=$B$1,Registrering!F49,""))</f>
        <v/>
      </c>
      <c r="H52" s="5" t="str">
        <f>IF(Registrering!$D49=$B$1,Registrering!G49,"")</f>
        <v/>
      </c>
      <c r="I52" s="5">
        <f>IF(Registrering!$D49=$B$1,Registrering!H49,0)</f>
        <v>0</v>
      </c>
      <c r="J52" s="58" t="str">
        <f>IF(Registrering!$D49=$B$1,Registrering!I49,"")</f>
        <v/>
      </c>
      <c r="K52" s="7">
        <f t="shared" si="2"/>
        <v>0</v>
      </c>
    </row>
    <row r="53" spans="2:11" hidden="1" x14ac:dyDescent="0.25">
      <c r="B53" s="57">
        <f t="shared" si="1"/>
        <v>2</v>
      </c>
      <c r="C53" s="19" t="str">
        <f>IF(Registrering!$D50=$B$1,Registrering!B50,"")</f>
        <v/>
      </c>
      <c r="D53" s="4" t="str">
        <f>IF(Registrering!$D50=$B$1,Registrering!C50,"")</f>
        <v/>
      </c>
      <c r="E53" s="4" t="str">
        <f>IF(Registrering!$D50=$B$1,Registrering!D50,"")</f>
        <v/>
      </c>
      <c r="F53" s="5" t="str">
        <f>IF(Registrering!$D50=$B$1,Registrering!E50,"")</f>
        <v/>
      </c>
      <c r="G53" s="5" t="str">
        <f>IF(IF(Registrering!$D50=$B$1,Registrering!F50,"")=0,"",IF(Registrering!$D50=$B$1,Registrering!F50,""))</f>
        <v/>
      </c>
      <c r="H53" s="5" t="str">
        <f>IF(Registrering!$D50=$B$1,Registrering!G50,"")</f>
        <v/>
      </c>
      <c r="I53" s="5">
        <f>IF(Registrering!$D50=$B$1,Registrering!H50,0)</f>
        <v>0</v>
      </c>
      <c r="J53" s="58" t="str">
        <f>IF(Registrering!$D50=$B$1,Registrering!I50,"")</f>
        <v/>
      </c>
      <c r="K53" s="7">
        <f t="shared" si="2"/>
        <v>0</v>
      </c>
    </row>
    <row r="54" spans="2:11" x14ac:dyDescent="0.25">
      <c r="B54" s="57">
        <f t="shared" si="1"/>
        <v>3</v>
      </c>
      <c r="C54" s="19">
        <f>IF(Registrering!$D51=$B$1,Registrering!B51,"")</f>
        <v>48</v>
      </c>
      <c r="D54" s="4" t="str">
        <f>IF(Registrering!$D51=$B$1,Registrering!C51,"")</f>
        <v>Tor Helge Solberg</v>
      </c>
      <c r="E54" s="4" t="str">
        <f>IF(Registrering!$D51=$B$1,Registrering!D51,"")</f>
        <v>Flugestong</v>
      </c>
      <c r="F54" s="5">
        <f>IF(Registrering!$D51=$B$1,Registrering!E51,"")</f>
        <v>658</v>
      </c>
      <c r="G54" s="5">
        <f>IF(IF(Registrering!$D51=$B$1,Registrering!F51,"")=0,"",IF(Registrering!$D51=$B$1,Registrering!F51,""))</f>
        <v>68</v>
      </c>
      <c r="H54" s="5">
        <f>IF(Registrering!$D51=$B$1,Registrering!G51,"")</f>
        <v>17</v>
      </c>
      <c r="I54" s="5">
        <f>IF(Registrering!$D51=$B$1,Registrering!H51,0)</f>
        <v>3056</v>
      </c>
      <c r="J54" s="58" t="str">
        <f>IF(Registrering!$D51=$B$1,Registrering!I51,"")</f>
        <v>Tor Helge Solberg</v>
      </c>
      <c r="K54" s="7">
        <f t="shared" si="2"/>
        <v>1</v>
      </c>
    </row>
    <row r="55" spans="2:11" hidden="1" x14ac:dyDescent="0.25">
      <c r="B55" s="57">
        <f t="shared" si="1"/>
        <v>3</v>
      </c>
      <c r="C55" s="19" t="str">
        <f>IF(Registrering!$D52=$B$1,Registrering!B52,"")</f>
        <v/>
      </c>
      <c r="D55" s="4" t="str">
        <f>IF(Registrering!$D52=$B$1,Registrering!C52,"")</f>
        <v/>
      </c>
      <c r="E55" s="4" t="str">
        <f>IF(Registrering!$D52=$B$1,Registrering!D52,"")</f>
        <v/>
      </c>
      <c r="F55" s="5" t="str">
        <f>IF(Registrering!$D52=$B$1,Registrering!E52,"")</f>
        <v/>
      </c>
      <c r="G55" s="5" t="str">
        <f>IF(IF(Registrering!$D52=$B$1,Registrering!F52,"")=0,"",IF(Registrering!$D52=$B$1,Registrering!F52,""))</f>
        <v/>
      </c>
      <c r="H55" s="5" t="str">
        <f>IF(Registrering!$D52=$B$1,Registrering!G52,"")</f>
        <v/>
      </c>
      <c r="I55" s="5">
        <f>IF(Registrering!$D52=$B$1,Registrering!H52,0)</f>
        <v>0</v>
      </c>
      <c r="J55" s="58" t="str">
        <f>IF(Registrering!$D52=$B$1,Registrering!I52,"")</f>
        <v/>
      </c>
      <c r="K55" s="7">
        <f t="shared" si="2"/>
        <v>0</v>
      </c>
    </row>
    <row r="56" spans="2:11" x14ac:dyDescent="0.25">
      <c r="B56" s="57">
        <f t="shared" si="1"/>
        <v>4</v>
      </c>
      <c r="C56" s="19">
        <f>IF(Registrering!$D53=$B$1,Registrering!B53,"")</f>
        <v>50</v>
      </c>
      <c r="D56" s="4" t="str">
        <f>IF(Registrering!$D53=$B$1,Registrering!C53,"")</f>
        <v>Terje Kvam</v>
      </c>
      <c r="E56" s="4" t="str">
        <f>IF(Registrering!$D53=$B$1,Registrering!D53,"")</f>
        <v>Flugestong</v>
      </c>
      <c r="F56" s="5">
        <f>IF(Registrering!$D53=$B$1,Registrering!E53,"")</f>
        <v>0</v>
      </c>
      <c r="G56" s="5" t="str">
        <f>IF(IF(Registrering!$D53=$B$1,Registrering!F53,"")=0,"",IF(Registrering!$D53=$B$1,Registrering!F53,""))</f>
        <v/>
      </c>
      <c r="H56" s="5">
        <f>IF(Registrering!$D53=$B$1,Registrering!G53,"")</f>
        <v>0</v>
      </c>
      <c r="I56" s="5">
        <f>IF(Registrering!$D53=$B$1,Registrering!H53,0)</f>
        <v>0</v>
      </c>
      <c r="J56" s="58" t="str">
        <f>IF(Registrering!$D53=$B$1,Registrering!I53,"")</f>
        <v>Terje Kvam</v>
      </c>
      <c r="K56" s="7">
        <f t="shared" si="2"/>
        <v>1</v>
      </c>
    </row>
    <row r="57" spans="2:11" hidden="1" x14ac:dyDescent="0.25">
      <c r="B57" s="57">
        <f t="shared" si="1"/>
        <v>4</v>
      </c>
      <c r="C57" s="19" t="str">
        <f>IF(Registrering!$D54=$B$1,Registrering!B54,"")</f>
        <v/>
      </c>
      <c r="D57" s="4" t="str">
        <f>IF(Registrering!$D54=$B$1,Registrering!C54,"")</f>
        <v/>
      </c>
      <c r="E57" s="4" t="str">
        <f>IF(Registrering!$D54=$B$1,Registrering!D54,"")</f>
        <v/>
      </c>
      <c r="F57" s="5" t="str">
        <f>IF(Registrering!$D54=$B$1,Registrering!E54,"")</f>
        <v/>
      </c>
      <c r="G57" s="5" t="str">
        <f>IF(IF(Registrering!$D54=$B$1,Registrering!F54,"")=0,"",IF(Registrering!$D54=$B$1,Registrering!F54,""))</f>
        <v/>
      </c>
      <c r="H57" s="5" t="str">
        <f>IF(Registrering!$D54=$B$1,Registrering!G54,"")</f>
        <v/>
      </c>
      <c r="I57" s="5">
        <f>IF(Registrering!$D54=$B$1,Registrering!H54,0)</f>
        <v>0</v>
      </c>
      <c r="J57" s="58" t="str">
        <f>IF(Registrering!$D54=$B$1,Registrering!I54,"")</f>
        <v/>
      </c>
      <c r="K57" s="7">
        <f t="shared" si="2"/>
        <v>0</v>
      </c>
    </row>
    <row r="58" spans="2:11" hidden="1" x14ac:dyDescent="0.25">
      <c r="B58" s="57">
        <f t="shared" si="1"/>
        <v>4</v>
      </c>
      <c r="C58" s="19" t="str">
        <f>IF(Registrering!$D55=$B$1,Registrering!B55,"")</f>
        <v/>
      </c>
      <c r="D58" s="4" t="str">
        <f>IF(Registrering!$D55=$B$1,Registrering!C55,"")</f>
        <v/>
      </c>
      <c r="E58" s="4" t="str">
        <f>IF(Registrering!$D55=$B$1,Registrering!D55,"")</f>
        <v/>
      </c>
      <c r="F58" s="5" t="str">
        <f>IF(Registrering!$D55=$B$1,Registrering!E55,"")</f>
        <v/>
      </c>
      <c r="G58" s="5" t="str">
        <f>IF(IF(Registrering!$D55=$B$1,Registrering!F55,"")=0,"",IF(Registrering!$D55=$B$1,Registrering!F55,""))</f>
        <v/>
      </c>
      <c r="H58" s="5" t="str">
        <f>IF(Registrering!$D55=$B$1,Registrering!G55,"")</f>
        <v/>
      </c>
      <c r="I58" s="5">
        <f>IF(Registrering!$D55=$B$1,Registrering!H55,0)</f>
        <v>0</v>
      </c>
      <c r="J58" s="58" t="str">
        <f>IF(Registrering!$D55=$B$1,Registrering!I55,"")</f>
        <v/>
      </c>
      <c r="K58" s="7">
        <f t="shared" si="2"/>
        <v>0</v>
      </c>
    </row>
    <row r="59" spans="2:11" hidden="1" x14ac:dyDescent="0.25">
      <c r="B59" s="57">
        <f t="shared" si="1"/>
        <v>4</v>
      </c>
      <c r="C59" s="19" t="str">
        <f>IF(Registrering!$D56=$B$1,Registrering!B56,"")</f>
        <v/>
      </c>
      <c r="D59" s="4" t="str">
        <f>IF(Registrering!$D56=$B$1,Registrering!C56,"")</f>
        <v/>
      </c>
      <c r="E59" s="4" t="str">
        <f>IF(Registrering!$D56=$B$1,Registrering!D56,"")</f>
        <v/>
      </c>
      <c r="F59" s="5" t="str">
        <f>IF(Registrering!$D56=$B$1,Registrering!E56,"")</f>
        <v/>
      </c>
      <c r="G59" s="5" t="str">
        <f>IF(IF(Registrering!$D56=$B$1,Registrering!F56,"")=0,"",IF(Registrering!$D56=$B$1,Registrering!F56,""))</f>
        <v/>
      </c>
      <c r="H59" s="5" t="str">
        <f>IF(Registrering!$D56=$B$1,Registrering!G56,"")</f>
        <v/>
      </c>
      <c r="I59" s="5">
        <f>IF(Registrering!$D56=$B$1,Registrering!H56,0)</f>
        <v>0</v>
      </c>
      <c r="J59" s="58" t="str">
        <f>IF(Registrering!$D56=$B$1,Registrering!I56,"")</f>
        <v/>
      </c>
      <c r="K59" s="7">
        <f t="shared" si="2"/>
        <v>0</v>
      </c>
    </row>
    <row r="60" spans="2:11" hidden="1" x14ac:dyDescent="0.25">
      <c r="B60" s="57">
        <f t="shared" si="1"/>
        <v>4</v>
      </c>
      <c r="C60" s="19" t="str">
        <f>IF(Registrering!$D57=$B$1,Registrering!B57,"")</f>
        <v/>
      </c>
      <c r="D60" s="4" t="str">
        <f>IF(Registrering!$D57=$B$1,Registrering!C57,"")</f>
        <v/>
      </c>
      <c r="E60" s="4" t="str">
        <f>IF(Registrering!$D57=$B$1,Registrering!D57,"")</f>
        <v/>
      </c>
      <c r="F60" s="5" t="str">
        <f>IF(Registrering!$D57=$B$1,Registrering!E57,"")</f>
        <v/>
      </c>
      <c r="G60" s="5" t="str">
        <f>IF(IF(Registrering!$D57=$B$1,Registrering!F57,"")=0,"",IF(Registrering!$D57=$B$1,Registrering!F57,""))</f>
        <v/>
      </c>
      <c r="H60" s="5" t="str">
        <f>IF(Registrering!$D57=$B$1,Registrering!G57,"")</f>
        <v/>
      </c>
      <c r="I60" s="5">
        <f>IF(Registrering!$D57=$B$1,Registrering!H57,0)</f>
        <v>0</v>
      </c>
      <c r="J60" s="58" t="str">
        <f>IF(Registrering!$D57=$B$1,Registrering!I57,"")</f>
        <v/>
      </c>
      <c r="K60" s="7">
        <f t="shared" si="2"/>
        <v>0</v>
      </c>
    </row>
    <row r="61" spans="2:11" hidden="1" x14ac:dyDescent="0.25">
      <c r="B61" s="57">
        <f t="shared" si="1"/>
        <v>4</v>
      </c>
      <c r="C61" s="19" t="str">
        <f>IF(Registrering!$D59=$B$1,Registrering!B59,"")</f>
        <v/>
      </c>
      <c r="D61" s="4" t="str">
        <f>IF(Registrering!$D59=$B$1,Registrering!C59,"")</f>
        <v/>
      </c>
      <c r="E61" s="4" t="str">
        <f>IF(Registrering!$D59=$B$1,Registrering!D59,"")</f>
        <v/>
      </c>
      <c r="F61" s="5" t="str">
        <f>IF(Registrering!$D59=$B$1,Registrering!E59,"")</f>
        <v/>
      </c>
      <c r="G61" s="5" t="str">
        <f>IF(IF(Registrering!$D59=$B$1,Registrering!F59,"")=0,"",IF(Registrering!$D59=$B$1,Registrering!F59,""))</f>
        <v/>
      </c>
      <c r="H61" s="5" t="str">
        <f>IF(Registrering!$D59=$B$1,Registrering!G59,"")</f>
        <v/>
      </c>
      <c r="I61" s="5">
        <f>IF(Registrering!$D59=$B$1,Registrering!H59,0)</f>
        <v>0</v>
      </c>
      <c r="J61" s="58" t="str">
        <f>IF(Registrering!$D59=$B$1,Registrering!I59,"")</f>
        <v/>
      </c>
      <c r="K61" s="7">
        <f t="shared" si="2"/>
        <v>0</v>
      </c>
    </row>
    <row r="62" spans="2:11" hidden="1" x14ac:dyDescent="0.25">
      <c r="B62" s="57">
        <f t="shared" si="1"/>
        <v>4</v>
      </c>
      <c r="C62" s="19" t="str">
        <f>IF(Registrering!$D60=$B$1,Registrering!B60,"")</f>
        <v/>
      </c>
      <c r="D62" s="4" t="str">
        <f>IF(Registrering!$D60=$B$1,Registrering!C60,"")</f>
        <v/>
      </c>
      <c r="E62" s="4" t="str">
        <f>IF(Registrering!$D60=$B$1,Registrering!D60,"")</f>
        <v/>
      </c>
      <c r="F62" s="5" t="str">
        <f>IF(Registrering!$D60=$B$1,Registrering!E60,"")</f>
        <v/>
      </c>
      <c r="G62" s="5" t="str">
        <f>IF(IF(Registrering!$D60=$B$1,Registrering!F60,"")=0,"",IF(Registrering!$D60=$B$1,Registrering!F60,""))</f>
        <v/>
      </c>
      <c r="H62" s="5" t="str">
        <f>IF(Registrering!$D60=$B$1,Registrering!G60,"")</f>
        <v/>
      </c>
      <c r="I62" s="5">
        <f>IF(Registrering!$D60=$B$1,Registrering!H60,0)</f>
        <v>0</v>
      </c>
      <c r="J62" s="58" t="str">
        <f>IF(Registrering!$D60=$B$1,Registrering!I60,"")</f>
        <v/>
      </c>
      <c r="K62" s="7">
        <f t="shared" si="2"/>
        <v>0</v>
      </c>
    </row>
    <row r="63" spans="2:11" hidden="1" x14ac:dyDescent="0.25">
      <c r="B63" s="57">
        <f t="shared" si="1"/>
        <v>4</v>
      </c>
      <c r="C63" s="19" t="str">
        <f>IF(Registrering!$D62=$B$1,Registrering!B62,"")</f>
        <v/>
      </c>
      <c r="D63" s="4" t="str">
        <f>IF(Registrering!$D62=$B$1,Registrering!C62,"")</f>
        <v/>
      </c>
      <c r="E63" s="4" t="str">
        <f>IF(Registrering!$D62=$B$1,Registrering!D62,"")</f>
        <v/>
      </c>
      <c r="F63" s="5" t="str">
        <f>IF(Registrering!$D62=$B$1,Registrering!E62,"")</f>
        <v/>
      </c>
      <c r="G63" s="5" t="str">
        <f>IF(IF(Registrering!$D62=$B$1,Registrering!F62,"")=0,"",IF(Registrering!$D62=$B$1,Registrering!F62,""))</f>
        <v/>
      </c>
      <c r="H63" s="5" t="str">
        <f>IF(Registrering!$D62=$B$1,Registrering!G62,"")</f>
        <v/>
      </c>
      <c r="I63" s="5">
        <f>IF(Registrering!$D62=$B$1,Registrering!H62,0)</f>
        <v>0</v>
      </c>
      <c r="J63" s="58" t="str">
        <f>IF(Registrering!$D62=$B$1,Registrering!I62,"")</f>
        <v/>
      </c>
      <c r="K63" s="7">
        <f t="shared" si="2"/>
        <v>0</v>
      </c>
    </row>
    <row r="64" spans="2:11" hidden="1" x14ac:dyDescent="0.25">
      <c r="B64" s="57">
        <f t="shared" si="1"/>
        <v>4</v>
      </c>
      <c r="C64" s="19" t="str">
        <f>IF(Registrering!$D63=$B$1,Registrering!B63,"")</f>
        <v/>
      </c>
      <c r="D64" s="4" t="str">
        <f>IF(Registrering!$D63=$B$1,Registrering!C63,"")</f>
        <v/>
      </c>
      <c r="E64" s="4" t="str">
        <f>IF(Registrering!$D63=$B$1,Registrering!D63,"")</f>
        <v/>
      </c>
      <c r="F64" s="5" t="str">
        <f>IF(Registrering!$D63=$B$1,Registrering!E63,"")</f>
        <v/>
      </c>
      <c r="G64" s="5" t="str">
        <f>IF(IF(Registrering!$D63=$B$1,Registrering!F63,"")=0,"",IF(Registrering!$D63=$B$1,Registrering!F63,""))</f>
        <v/>
      </c>
      <c r="H64" s="5" t="str">
        <f>IF(Registrering!$D63=$B$1,Registrering!G63,"")</f>
        <v/>
      </c>
      <c r="I64" s="5">
        <f>IF(Registrering!$D63=$B$1,Registrering!H63,0)</f>
        <v>0</v>
      </c>
      <c r="J64" s="58" t="str">
        <f>IF(Registrering!$D63=$B$1,Registrering!I63,"")</f>
        <v/>
      </c>
      <c r="K64" s="7">
        <f t="shared" si="2"/>
        <v>0</v>
      </c>
    </row>
    <row r="65" spans="2:11" hidden="1" x14ac:dyDescent="0.25">
      <c r="B65" s="57">
        <f t="shared" si="1"/>
        <v>4</v>
      </c>
      <c r="C65" s="19" t="str">
        <f>IF(Registrering!$D64=$B$1,Registrering!B64,"")</f>
        <v/>
      </c>
      <c r="D65" s="4" t="str">
        <f>IF(Registrering!$D64=$B$1,Registrering!C64,"")</f>
        <v/>
      </c>
      <c r="E65" s="4" t="str">
        <f>IF(Registrering!$D64=$B$1,Registrering!D64,"")</f>
        <v/>
      </c>
      <c r="F65" s="5" t="str">
        <f>IF(Registrering!$D64=$B$1,Registrering!E64,"")</f>
        <v/>
      </c>
      <c r="G65" s="5" t="str">
        <f>IF(IF(Registrering!$D64=$B$1,Registrering!F64,"")=0,"",IF(Registrering!$D64=$B$1,Registrering!F64,""))</f>
        <v/>
      </c>
      <c r="H65" s="5" t="str">
        <f>IF(Registrering!$D64=$B$1,Registrering!G64,"")</f>
        <v/>
      </c>
      <c r="I65" s="5">
        <f>IF(Registrering!$D64=$B$1,Registrering!H64,0)</f>
        <v>0</v>
      </c>
      <c r="J65" s="58" t="str">
        <f>IF(Registrering!$D64=$B$1,Registrering!I64,"")</f>
        <v/>
      </c>
      <c r="K65" s="7">
        <f t="shared" si="2"/>
        <v>0</v>
      </c>
    </row>
    <row r="66" spans="2:11" hidden="1" x14ac:dyDescent="0.25">
      <c r="B66" s="57">
        <f t="shared" si="1"/>
        <v>4</v>
      </c>
      <c r="C66" s="19" t="str">
        <f>IF(Registrering!$D65=$B$1,Registrering!B65,"")</f>
        <v/>
      </c>
      <c r="D66" s="4" t="str">
        <f>IF(Registrering!$D65=$B$1,Registrering!C65,"")</f>
        <v/>
      </c>
      <c r="E66" s="4" t="str">
        <f>IF(Registrering!$D65=$B$1,Registrering!D65,"")</f>
        <v/>
      </c>
      <c r="F66" s="5" t="str">
        <f>IF(Registrering!$D65=$B$1,Registrering!E65,"")</f>
        <v/>
      </c>
      <c r="G66" s="5" t="str">
        <f>IF(IF(Registrering!$D65=$B$1,Registrering!F65,"")=0,"",IF(Registrering!$D65=$B$1,Registrering!F65,""))</f>
        <v/>
      </c>
      <c r="H66" s="5" t="str">
        <f>IF(Registrering!$D65=$B$1,Registrering!G65,"")</f>
        <v/>
      </c>
      <c r="I66" s="5">
        <f>IF(Registrering!$D65=$B$1,Registrering!H65,0)</f>
        <v>0</v>
      </c>
      <c r="J66" s="58" t="str">
        <f>IF(Registrering!$D65=$B$1,Registrering!I65,"")</f>
        <v/>
      </c>
      <c r="K66" s="7">
        <f t="shared" si="2"/>
        <v>0</v>
      </c>
    </row>
    <row r="67" spans="2:11" hidden="1" x14ac:dyDescent="0.25">
      <c r="B67" s="57">
        <f t="shared" si="1"/>
        <v>4</v>
      </c>
      <c r="C67" s="19" t="str">
        <f>IF(Registrering!$D66=$B$1,Registrering!B66,"")</f>
        <v/>
      </c>
      <c r="D67" s="4" t="str">
        <f>IF(Registrering!$D66=$B$1,Registrering!C66,"")</f>
        <v/>
      </c>
      <c r="E67" s="4" t="str">
        <f>IF(Registrering!$D66=$B$1,Registrering!D66,"")</f>
        <v/>
      </c>
      <c r="F67" s="5" t="str">
        <f>IF(Registrering!$D66=$B$1,Registrering!E66,"")</f>
        <v/>
      </c>
      <c r="G67" s="5" t="str">
        <f>IF(IF(Registrering!$D66=$B$1,Registrering!F66,"")=0,"",IF(Registrering!$D66=$B$1,Registrering!F66,""))</f>
        <v/>
      </c>
      <c r="H67" s="5" t="str">
        <f>IF(Registrering!$D66=$B$1,Registrering!G66,"")</f>
        <v/>
      </c>
      <c r="I67" s="5">
        <f>IF(Registrering!$D66=$B$1,Registrering!H66,0)</f>
        <v>0</v>
      </c>
      <c r="J67" s="58" t="str">
        <f>IF(Registrering!$D66=$B$1,Registrering!I66,"")</f>
        <v/>
      </c>
      <c r="K67" s="7">
        <f t="shared" si="2"/>
        <v>0</v>
      </c>
    </row>
    <row r="68" spans="2:11" hidden="1" x14ac:dyDescent="0.25">
      <c r="B68" s="57">
        <f t="shared" si="1"/>
        <v>4</v>
      </c>
      <c r="C68" s="19" t="str">
        <f>IF(Registrering!$D67=$B$1,Registrering!B67,"")</f>
        <v/>
      </c>
      <c r="D68" s="4" t="str">
        <f>IF(Registrering!$D67=$B$1,Registrering!C67,"")</f>
        <v/>
      </c>
      <c r="E68" s="4" t="str">
        <f>IF(Registrering!$D67=$B$1,Registrering!D67,"")</f>
        <v/>
      </c>
      <c r="F68" s="5" t="str">
        <f>IF(Registrering!$D67=$B$1,Registrering!E67,"")</f>
        <v/>
      </c>
      <c r="G68" s="5" t="str">
        <f>IF(IF(Registrering!$D67=$B$1,Registrering!F67,"")=0,"",IF(Registrering!$D67=$B$1,Registrering!F67,""))</f>
        <v/>
      </c>
      <c r="H68" s="5" t="str">
        <f>IF(Registrering!$D67=$B$1,Registrering!G67,"")</f>
        <v/>
      </c>
      <c r="I68" s="5">
        <f>IF(Registrering!$D67=$B$1,Registrering!H67,0)</f>
        <v>0</v>
      </c>
      <c r="J68" s="58" t="str">
        <f>IF(Registrering!$D67=$B$1,Registrering!I67,"")</f>
        <v/>
      </c>
      <c r="K68" s="7">
        <f t="shared" si="2"/>
        <v>0</v>
      </c>
    </row>
    <row r="69" spans="2:11" hidden="1" x14ac:dyDescent="0.25">
      <c r="B69" s="57">
        <f t="shared" si="1"/>
        <v>4</v>
      </c>
      <c r="C69" s="19" t="str">
        <f>IF(Registrering!$D68=$B$1,Registrering!B68,"")</f>
        <v/>
      </c>
      <c r="D69" s="4" t="str">
        <f>IF(Registrering!$D68=$B$1,Registrering!C68,"")</f>
        <v/>
      </c>
      <c r="E69" s="4" t="str">
        <f>IF(Registrering!$D68=$B$1,Registrering!D68,"")</f>
        <v/>
      </c>
      <c r="F69" s="5" t="str">
        <f>IF(Registrering!$D68=$B$1,Registrering!E68,"")</f>
        <v/>
      </c>
      <c r="G69" s="5" t="str">
        <f>IF(IF(Registrering!$D68=$B$1,Registrering!F68,"")=0,"",IF(Registrering!$D68=$B$1,Registrering!F68,""))</f>
        <v/>
      </c>
      <c r="H69" s="5" t="str">
        <f>IF(Registrering!$D68=$B$1,Registrering!G68,"")</f>
        <v/>
      </c>
      <c r="I69" s="5">
        <f>IF(Registrering!$D68=$B$1,Registrering!H68,0)</f>
        <v>0</v>
      </c>
      <c r="J69" s="58" t="str">
        <f>IF(Registrering!$D68=$B$1,Registrering!I68,"")</f>
        <v/>
      </c>
      <c r="K69" s="7">
        <f t="shared" ref="K69:K100" si="3">IF(ISNUMBER($C69),1,0)</f>
        <v>0</v>
      </c>
    </row>
    <row r="70" spans="2:11" hidden="1" x14ac:dyDescent="0.25">
      <c r="B70" s="57">
        <f t="shared" ref="B70:B133" si="4">IF(ISNUMBER(C70),B69+1,B69)</f>
        <v>4</v>
      </c>
      <c r="C70" s="19" t="str">
        <f>IF(Registrering!$D69=$B$1,Registrering!B69,"")</f>
        <v/>
      </c>
      <c r="D70" s="4" t="str">
        <f>IF(Registrering!$D69=$B$1,Registrering!C69,"")</f>
        <v/>
      </c>
      <c r="E70" s="4" t="str">
        <f>IF(Registrering!$D69=$B$1,Registrering!D69,"")</f>
        <v/>
      </c>
      <c r="F70" s="5" t="str">
        <f>IF(Registrering!$D69=$B$1,Registrering!E69,"")</f>
        <v/>
      </c>
      <c r="G70" s="5" t="str">
        <f>IF(IF(Registrering!$D69=$B$1,Registrering!F69,"")=0,"",IF(Registrering!$D69=$B$1,Registrering!F69,""))</f>
        <v/>
      </c>
      <c r="H70" s="5" t="str">
        <f>IF(Registrering!$D69=$B$1,Registrering!G69,"")</f>
        <v/>
      </c>
      <c r="I70" s="5">
        <f>IF(Registrering!$D69=$B$1,Registrering!H69,0)</f>
        <v>0</v>
      </c>
      <c r="J70" s="58" t="str">
        <f>IF(Registrering!$D69=$B$1,Registrering!I69,"")</f>
        <v/>
      </c>
      <c r="K70" s="7">
        <f t="shared" si="3"/>
        <v>0</v>
      </c>
    </row>
    <row r="71" spans="2:11" hidden="1" x14ac:dyDescent="0.25">
      <c r="B71" s="57">
        <f t="shared" si="4"/>
        <v>4</v>
      </c>
      <c r="C71" s="19" t="str">
        <f>IF(Registrering!$D70=$B$1,Registrering!B70,"")</f>
        <v/>
      </c>
      <c r="D71" s="4" t="str">
        <f>IF(Registrering!$D70=$B$1,Registrering!C70,"")</f>
        <v/>
      </c>
      <c r="E71" s="4" t="str">
        <f>IF(Registrering!$D70=$B$1,Registrering!D70,"")</f>
        <v/>
      </c>
      <c r="F71" s="5" t="str">
        <f>IF(Registrering!$D70=$B$1,Registrering!E70,"")</f>
        <v/>
      </c>
      <c r="G71" s="5" t="str">
        <f>IF(IF(Registrering!$D70=$B$1,Registrering!F70,"")=0,"",IF(Registrering!$D70=$B$1,Registrering!F70,""))</f>
        <v/>
      </c>
      <c r="H71" s="5" t="str">
        <f>IF(Registrering!$D70=$B$1,Registrering!G70,"")</f>
        <v/>
      </c>
      <c r="I71" s="5">
        <f>IF(Registrering!$D70=$B$1,Registrering!H70,0)</f>
        <v>0</v>
      </c>
      <c r="J71" s="58" t="str">
        <f>IF(Registrering!$D70=$B$1,Registrering!I70,"")</f>
        <v/>
      </c>
      <c r="K71" s="7">
        <f t="shared" si="3"/>
        <v>0</v>
      </c>
    </row>
    <row r="72" spans="2:11" hidden="1" x14ac:dyDescent="0.25">
      <c r="B72" s="57">
        <f t="shared" si="4"/>
        <v>4</v>
      </c>
      <c r="C72" s="19" t="str">
        <f>IF(Registrering!$D71=$B$1,Registrering!B71,"")</f>
        <v/>
      </c>
      <c r="D72" s="4" t="str">
        <f>IF(Registrering!$D71=$B$1,Registrering!C71,"")</f>
        <v/>
      </c>
      <c r="E72" s="4" t="str">
        <f>IF(Registrering!$D71=$B$1,Registrering!D71,"")</f>
        <v/>
      </c>
      <c r="F72" s="5" t="str">
        <f>IF(Registrering!$D71=$B$1,Registrering!E71,"")</f>
        <v/>
      </c>
      <c r="G72" s="5" t="str">
        <f>IF(IF(Registrering!$D71=$B$1,Registrering!F71,"")=0,"",IF(Registrering!$D71=$B$1,Registrering!F71,""))</f>
        <v/>
      </c>
      <c r="H72" s="5" t="str">
        <f>IF(Registrering!$D71=$B$1,Registrering!G71,"")</f>
        <v/>
      </c>
      <c r="I72" s="5">
        <f>IF(Registrering!$D71=$B$1,Registrering!H71,0)</f>
        <v>0</v>
      </c>
      <c r="J72" s="58" t="str">
        <f>IF(Registrering!$D71=$B$1,Registrering!I71,"")</f>
        <v/>
      </c>
      <c r="K72" s="7">
        <f t="shared" si="3"/>
        <v>0</v>
      </c>
    </row>
    <row r="73" spans="2:11" hidden="1" x14ac:dyDescent="0.25">
      <c r="B73" s="57">
        <f t="shared" si="4"/>
        <v>4</v>
      </c>
      <c r="C73" s="19" t="str">
        <f>IF(Registrering!$D72=$B$1,Registrering!B72,"")</f>
        <v/>
      </c>
      <c r="D73" s="4" t="str">
        <f>IF(Registrering!$D72=$B$1,Registrering!C72,"")</f>
        <v/>
      </c>
      <c r="E73" s="4" t="str">
        <f>IF(Registrering!$D72=$B$1,Registrering!D72,"")</f>
        <v/>
      </c>
      <c r="F73" s="5" t="str">
        <f>IF(Registrering!$D72=$B$1,Registrering!E72,"")</f>
        <v/>
      </c>
      <c r="G73" s="5" t="str">
        <f>IF(IF(Registrering!$D72=$B$1,Registrering!F72,"")=0,"",IF(Registrering!$D72=$B$1,Registrering!F72,""))</f>
        <v/>
      </c>
      <c r="H73" s="5" t="str">
        <f>IF(Registrering!$D72=$B$1,Registrering!G72,"")</f>
        <v/>
      </c>
      <c r="I73" s="5">
        <f>IF(Registrering!$D72=$B$1,Registrering!H72,0)</f>
        <v>0</v>
      </c>
      <c r="J73" s="58" t="str">
        <f>IF(Registrering!$D72=$B$1,Registrering!I72,"")</f>
        <v/>
      </c>
      <c r="K73" s="7">
        <f t="shared" si="3"/>
        <v>0</v>
      </c>
    </row>
    <row r="74" spans="2:11" hidden="1" x14ac:dyDescent="0.25">
      <c r="B74" s="57">
        <f t="shared" si="4"/>
        <v>4</v>
      </c>
      <c r="C74" s="19" t="str">
        <f>IF(Registrering!$D73=$B$1,Registrering!B73,"")</f>
        <v/>
      </c>
      <c r="D74" s="4" t="str">
        <f>IF(Registrering!$D73=$B$1,Registrering!C73,"")</f>
        <v/>
      </c>
      <c r="E74" s="4" t="str">
        <f>IF(Registrering!$D73=$B$1,Registrering!D73,"")</f>
        <v/>
      </c>
      <c r="F74" s="5" t="str">
        <f>IF(Registrering!$D73=$B$1,Registrering!E73,"")</f>
        <v/>
      </c>
      <c r="G74" s="5" t="str">
        <f>IF(IF(Registrering!$D73=$B$1,Registrering!F73,"")=0,"",IF(Registrering!$D73=$B$1,Registrering!F73,""))</f>
        <v/>
      </c>
      <c r="H74" s="5" t="str">
        <f>IF(Registrering!$D73=$B$1,Registrering!G73,"")</f>
        <v/>
      </c>
      <c r="I74" s="5">
        <f>IF(Registrering!$D73=$B$1,Registrering!H73,0)</f>
        <v>0</v>
      </c>
      <c r="J74" s="58" t="str">
        <f>IF(Registrering!$D73=$B$1,Registrering!I73,"")</f>
        <v/>
      </c>
      <c r="K74" s="7">
        <f t="shared" si="3"/>
        <v>0</v>
      </c>
    </row>
    <row r="75" spans="2:11" hidden="1" x14ac:dyDescent="0.25">
      <c r="B75" s="57">
        <f t="shared" si="4"/>
        <v>4</v>
      </c>
      <c r="C75" s="19" t="str">
        <f>IF(Registrering!$D74=$B$1,Registrering!B74,"")</f>
        <v/>
      </c>
      <c r="D75" s="4" t="str">
        <f>IF(Registrering!$D74=$B$1,Registrering!C74,"")</f>
        <v/>
      </c>
      <c r="E75" s="4" t="str">
        <f>IF(Registrering!$D74=$B$1,Registrering!D74,"")</f>
        <v/>
      </c>
      <c r="F75" s="5" t="str">
        <f>IF(Registrering!$D74=$B$1,Registrering!E74,"")</f>
        <v/>
      </c>
      <c r="G75" s="5" t="str">
        <f>IF(IF(Registrering!$D74=$B$1,Registrering!F74,"")=0,"",IF(Registrering!$D74=$B$1,Registrering!F74,""))</f>
        <v/>
      </c>
      <c r="H75" s="5" t="str">
        <f>IF(Registrering!$D74=$B$1,Registrering!G74,"")</f>
        <v/>
      </c>
      <c r="I75" s="5">
        <f>IF(Registrering!$D74=$B$1,Registrering!H74,0)</f>
        <v>0</v>
      </c>
      <c r="J75" s="58" t="str">
        <f>IF(Registrering!$D74=$B$1,Registrering!I74,"")</f>
        <v/>
      </c>
      <c r="K75" s="7">
        <f t="shared" si="3"/>
        <v>0</v>
      </c>
    </row>
    <row r="76" spans="2:11" hidden="1" x14ac:dyDescent="0.25">
      <c r="B76" s="57">
        <f t="shared" si="4"/>
        <v>4</v>
      </c>
      <c r="C76" s="19" t="str">
        <f>IF(Registrering!$D75=$B$1,Registrering!B75,"")</f>
        <v/>
      </c>
      <c r="D76" s="4" t="str">
        <f>IF(Registrering!$D75=$B$1,Registrering!C75,"")</f>
        <v/>
      </c>
      <c r="E76" s="4" t="str">
        <f>IF(Registrering!$D75=$B$1,Registrering!D75,"")</f>
        <v/>
      </c>
      <c r="F76" s="5" t="str">
        <f>IF(Registrering!$D75=$B$1,Registrering!E75,"")</f>
        <v/>
      </c>
      <c r="G76" s="5" t="str">
        <f>IF(IF(Registrering!$D75=$B$1,Registrering!F75,"")=0,"",IF(Registrering!$D75=$B$1,Registrering!F75,""))</f>
        <v/>
      </c>
      <c r="H76" s="5" t="str">
        <f>IF(Registrering!$D75=$B$1,Registrering!G75,"")</f>
        <v/>
      </c>
      <c r="I76" s="5">
        <f>IF(Registrering!$D75=$B$1,Registrering!H75,0)</f>
        <v>0</v>
      </c>
      <c r="J76" s="58" t="str">
        <f>IF(Registrering!$D75=$B$1,Registrering!I75,"")</f>
        <v/>
      </c>
      <c r="K76" s="7">
        <f t="shared" si="3"/>
        <v>0</v>
      </c>
    </row>
    <row r="77" spans="2:11" hidden="1" x14ac:dyDescent="0.25">
      <c r="B77" s="57">
        <f t="shared" si="4"/>
        <v>4</v>
      </c>
      <c r="C77" s="19" t="str">
        <f>IF(Registrering!$D76=$B$1,Registrering!B76,"")</f>
        <v/>
      </c>
      <c r="D77" s="4" t="str">
        <f>IF(Registrering!$D76=$B$1,Registrering!C76,"")</f>
        <v/>
      </c>
      <c r="E77" s="4" t="str">
        <f>IF(Registrering!$D76=$B$1,Registrering!D76,"")</f>
        <v/>
      </c>
      <c r="F77" s="5" t="str">
        <f>IF(Registrering!$D76=$B$1,Registrering!E76,"")</f>
        <v/>
      </c>
      <c r="G77" s="5" t="str">
        <f>IF(IF(Registrering!$D76=$B$1,Registrering!F76,"")=0,"",IF(Registrering!$D76=$B$1,Registrering!F76,""))</f>
        <v/>
      </c>
      <c r="H77" s="5" t="str">
        <f>IF(Registrering!$D76=$B$1,Registrering!G76,"")</f>
        <v/>
      </c>
      <c r="I77" s="5">
        <f>IF(Registrering!$D76=$B$1,Registrering!H76,0)</f>
        <v>0</v>
      </c>
      <c r="J77" s="58" t="str">
        <f>IF(Registrering!$D76=$B$1,Registrering!I76,"")</f>
        <v/>
      </c>
      <c r="K77" s="7">
        <f t="shared" si="3"/>
        <v>0</v>
      </c>
    </row>
    <row r="78" spans="2:11" hidden="1" x14ac:dyDescent="0.25">
      <c r="B78" s="57">
        <f t="shared" si="4"/>
        <v>4</v>
      </c>
      <c r="C78" s="19" t="str">
        <f>IF(Registrering!$D77=$B$1,Registrering!B77,"")</f>
        <v/>
      </c>
      <c r="D78" s="4" t="str">
        <f>IF(Registrering!$D77=$B$1,Registrering!C77,"")</f>
        <v/>
      </c>
      <c r="E78" s="4" t="str">
        <f>IF(Registrering!$D77=$B$1,Registrering!D77,"")</f>
        <v/>
      </c>
      <c r="F78" s="5" t="str">
        <f>IF(Registrering!$D77=$B$1,Registrering!E77,"")</f>
        <v/>
      </c>
      <c r="G78" s="5" t="str">
        <f>IF(IF(Registrering!$D77=$B$1,Registrering!F77,"")=0,"",IF(Registrering!$D77=$B$1,Registrering!F77,""))</f>
        <v/>
      </c>
      <c r="H78" s="5" t="str">
        <f>IF(Registrering!$D77=$B$1,Registrering!G77,"")</f>
        <v/>
      </c>
      <c r="I78" s="5">
        <f>IF(Registrering!$D77=$B$1,Registrering!H77,0)</f>
        <v>0</v>
      </c>
      <c r="J78" s="58" t="str">
        <f>IF(Registrering!$D77=$B$1,Registrering!I77,"")</f>
        <v/>
      </c>
      <c r="K78" s="7">
        <f t="shared" si="3"/>
        <v>0</v>
      </c>
    </row>
    <row r="79" spans="2:11" hidden="1" x14ac:dyDescent="0.25">
      <c r="B79" s="57">
        <f t="shared" si="4"/>
        <v>4</v>
      </c>
      <c r="C79" s="19" t="str">
        <f>IF(Registrering!$D78=$B$1,Registrering!B78,"")</f>
        <v/>
      </c>
      <c r="D79" s="4" t="str">
        <f>IF(Registrering!$D78=$B$1,Registrering!C78,"")</f>
        <v/>
      </c>
      <c r="E79" s="4" t="str">
        <f>IF(Registrering!$D78=$B$1,Registrering!D78,"")</f>
        <v/>
      </c>
      <c r="F79" s="5" t="str">
        <f>IF(Registrering!$D78=$B$1,Registrering!E78,"")</f>
        <v/>
      </c>
      <c r="G79" s="5" t="str">
        <f>IF(IF(Registrering!$D78=$B$1,Registrering!F78,"")=0,"",IF(Registrering!$D78=$B$1,Registrering!F78,""))</f>
        <v/>
      </c>
      <c r="H79" s="5" t="str">
        <f>IF(Registrering!$D78=$B$1,Registrering!G78,"")</f>
        <v/>
      </c>
      <c r="I79" s="5">
        <f>IF(Registrering!$D78=$B$1,Registrering!H78,0)</f>
        <v>0</v>
      </c>
      <c r="J79" s="58" t="str">
        <f>IF(Registrering!$D78=$B$1,Registrering!I78,"")</f>
        <v/>
      </c>
      <c r="K79" s="7">
        <f t="shared" si="3"/>
        <v>0</v>
      </c>
    </row>
    <row r="80" spans="2:11" hidden="1" x14ac:dyDescent="0.25">
      <c r="B80" s="57">
        <f t="shared" si="4"/>
        <v>4</v>
      </c>
      <c r="C80" s="19" t="str">
        <f>IF(Registrering!$D79=$B$1,Registrering!B79,"")</f>
        <v/>
      </c>
      <c r="D80" s="4" t="str">
        <f>IF(Registrering!$D79=$B$1,Registrering!C79,"")</f>
        <v/>
      </c>
      <c r="E80" s="4" t="str">
        <f>IF(Registrering!$D79=$B$1,Registrering!D79,"")</f>
        <v/>
      </c>
      <c r="F80" s="5" t="str">
        <f>IF(Registrering!$D79=$B$1,Registrering!E79,"")</f>
        <v/>
      </c>
      <c r="G80" s="5" t="str">
        <f>IF(IF(Registrering!$D79=$B$1,Registrering!F79,"")=0,"",IF(Registrering!$D79=$B$1,Registrering!F79,""))</f>
        <v/>
      </c>
      <c r="H80" s="5" t="str">
        <f>IF(Registrering!$D79=$B$1,Registrering!G79,"")</f>
        <v/>
      </c>
      <c r="I80" s="5">
        <f>IF(Registrering!$D79=$B$1,Registrering!H79,0)</f>
        <v>0</v>
      </c>
      <c r="J80" s="58" t="str">
        <f>IF(Registrering!$D79=$B$1,Registrering!I79,"")</f>
        <v/>
      </c>
      <c r="K80" s="7">
        <f t="shared" si="3"/>
        <v>0</v>
      </c>
    </row>
    <row r="81" spans="2:11" hidden="1" x14ac:dyDescent="0.25">
      <c r="B81" s="57">
        <f t="shared" si="4"/>
        <v>4</v>
      </c>
      <c r="C81" s="19" t="str">
        <f>IF(Registrering!$D80=$B$1,Registrering!B80,"")</f>
        <v/>
      </c>
      <c r="D81" s="4" t="str">
        <f>IF(Registrering!$D80=$B$1,Registrering!C80,"")</f>
        <v/>
      </c>
      <c r="E81" s="4" t="str">
        <f>IF(Registrering!$D80=$B$1,Registrering!D80,"")</f>
        <v/>
      </c>
      <c r="F81" s="5" t="str">
        <f>IF(Registrering!$D80=$B$1,Registrering!E80,"")</f>
        <v/>
      </c>
      <c r="G81" s="5" t="str">
        <f>IF(IF(Registrering!$D80=$B$1,Registrering!F80,"")=0,"",IF(Registrering!$D80=$B$1,Registrering!F80,""))</f>
        <v/>
      </c>
      <c r="H81" s="5" t="str">
        <f>IF(Registrering!$D80=$B$1,Registrering!G80,"")</f>
        <v/>
      </c>
      <c r="I81" s="5">
        <f>IF(Registrering!$D80=$B$1,Registrering!H80,0)</f>
        <v>0</v>
      </c>
      <c r="J81" s="58" t="str">
        <f>IF(Registrering!$D80=$B$1,Registrering!I80,"")</f>
        <v/>
      </c>
      <c r="K81" s="7">
        <f t="shared" si="3"/>
        <v>0</v>
      </c>
    </row>
    <row r="82" spans="2:11" hidden="1" x14ac:dyDescent="0.25">
      <c r="B82" s="57">
        <f t="shared" si="4"/>
        <v>4</v>
      </c>
      <c r="C82" s="19" t="str">
        <f>IF(Registrering!$D81=$B$1,Registrering!B81,"")</f>
        <v/>
      </c>
      <c r="D82" s="4" t="str">
        <f>IF(Registrering!$D81=$B$1,Registrering!C81,"")</f>
        <v/>
      </c>
      <c r="E82" s="4" t="str">
        <f>IF(Registrering!$D81=$B$1,Registrering!D81,"")</f>
        <v/>
      </c>
      <c r="F82" s="5" t="str">
        <f>IF(Registrering!$D81=$B$1,Registrering!E81,"")</f>
        <v/>
      </c>
      <c r="G82" s="5" t="str">
        <f>IF(IF(Registrering!$D81=$B$1,Registrering!F81,"")=0,"",IF(Registrering!$D81=$B$1,Registrering!F81,""))</f>
        <v/>
      </c>
      <c r="H82" s="5" t="str">
        <f>IF(Registrering!$D81=$B$1,Registrering!G81,"")</f>
        <v/>
      </c>
      <c r="I82" s="5">
        <f>IF(Registrering!$D81=$B$1,Registrering!H81,0)</f>
        <v>0</v>
      </c>
      <c r="J82" s="58" t="str">
        <f>IF(Registrering!$D81=$B$1,Registrering!I81,"")</f>
        <v/>
      </c>
      <c r="K82" s="7">
        <f t="shared" si="3"/>
        <v>0</v>
      </c>
    </row>
    <row r="83" spans="2:11" hidden="1" x14ac:dyDescent="0.25">
      <c r="B83" s="57">
        <f t="shared" si="4"/>
        <v>4</v>
      </c>
      <c r="C83" s="19" t="str">
        <f>IF(Registrering!$D82=$B$1,Registrering!B82,"")</f>
        <v/>
      </c>
      <c r="D83" s="4" t="str">
        <f>IF(Registrering!$D82=$B$1,Registrering!C82,"")</f>
        <v/>
      </c>
      <c r="E83" s="4" t="str">
        <f>IF(Registrering!$D82=$B$1,Registrering!D82,"")</f>
        <v/>
      </c>
      <c r="F83" s="5" t="str">
        <f>IF(Registrering!$D82=$B$1,Registrering!E82,"")</f>
        <v/>
      </c>
      <c r="G83" s="5" t="str">
        <f>IF(IF(Registrering!$D82=$B$1,Registrering!F82,"")=0,"",IF(Registrering!$D82=$B$1,Registrering!F82,""))</f>
        <v/>
      </c>
      <c r="H83" s="5" t="str">
        <f>IF(Registrering!$D82=$B$1,Registrering!G82,"")</f>
        <v/>
      </c>
      <c r="I83" s="5">
        <f>IF(Registrering!$D82=$B$1,Registrering!H82,0)</f>
        <v>0</v>
      </c>
      <c r="J83" s="58" t="str">
        <f>IF(Registrering!$D82=$B$1,Registrering!I82,"")</f>
        <v/>
      </c>
      <c r="K83" s="7">
        <f t="shared" si="3"/>
        <v>0</v>
      </c>
    </row>
    <row r="84" spans="2:11" hidden="1" x14ac:dyDescent="0.25">
      <c r="B84" s="57">
        <f t="shared" si="4"/>
        <v>4</v>
      </c>
      <c r="C84" s="19" t="str">
        <f>IF(Registrering!$D83=$B$1,Registrering!B83,"")</f>
        <v/>
      </c>
      <c r="D84" s="4" t="str">
        <f>IF(Registrering!$D83=$B$1,Registrering!C83,"")</f>
        <v/>
      </c>
      <c r="E84" s="4" t="str">
        <f>IF(Registrering!$D83=$B$1,Registrering!D83,"")</f>
        <v/>
      </c>
      <c r="F84" s="5" t="str">
        <f>IF(Registrering!$D83=$B$1,Registrering!E83,"")</f>
        <v/>
      </c>
      <c r="G84" s="5" t="str">
        <f>IF(IF(Registrering!$D83=$B$1,Registrering!F83,"")=0,"",IF(Registrering!$D83=$B$1,Registrering!F83,""))</f>
        <v/>
      </c>
      <c r="H84" s="5" t="str">
        <f>IF(Registrering!$D83=$B$1,Registrering!G83,"")</f>
        <v/>
      </c>
      <c r="I84" s="5">
        <f>IF(Registrering!$D83=$B$1,Registrering!H83,0)</f>
        <v>0</v>
      </c>
      <c r="J84" s="58" t="str">
        <f>IF(Registrering!$D83=$B$1,Registrering!I83,"")</f>
        <v/>
      </c>
      <c r="K84" s="7">
        <f t="shared" si="3"/>
        <v>0</v>
      </c>
    </row>
    <row r="85" spans="2:11" hidden="1" x14ac:dyDescent="0.25">
      <c r="B85" s="57">
        <f t="shared" si="4"/>
        <v>4</v>
      </c>
      <c r="C85" s="19" t="str">
        <f>IF(Registrering!$D84=$B$1,Registrering!B84,"")</f>
        <v/>
      </c>
      <c r="D85" s="4" t="str">
        <f>IF(Registrering!$D84=$B$1,Registrering!C84,"")</f>
        <v/>
      </c>
      <c r="E85" s="4" t="str">
        <f>IF(Registrering!$D84=$B$1,Registrering!D84,"")</f>
        <v/>
      </c>
      <c r="F85" s="5" t="str">
        <f>IF(Registrering!$D84=$B$1,Registrering!E84,"")</f>
        <v/>
      </c>
      <c r="G85" s="5" t="str">
        <f>IF(IF(Registrering!$D84=$B$1,Registrering!F84,"")=0,"",IF(Registrering!$D84=$B$1,Registrering!F84,""))</f>
        <v/>
      </c>
      <c r="H85" s="5" t="str">
        <f>IF(Registrering!$D84=$B$1,Registrering!G84,"")</f>
        <v/>
      </c>
      <c r="I85" s="5">
        <f>IF(Registrering!$D84=$B$1,Registrering!H84,0)</f>
        <v>0</v>
      </c>
      <c r="J85" s="58" t="str">
        <f>IF(Registrering!$D84=$B$1,Registrering!I84,"")</f>
        <v/>
      </c>
      <c r="K85" s="7">
        <f t="shared" si="3"/>
        <v>0</v>
      </c>
    </row>
    <row r="86" spans="2:11" hidden="1" x14ac:dyDescent="0.25">
      <c r="B86" s="57">
        <f t="shared" si="4"/>
        <v>4</v>
      </c>
      <c r="C86" s="19" t="str">
        <f>IF(Registrering!$D85=$B$1,Registrering!B85,"")</f>
        <v/>
      </c>
      <c r="D86" s="4" t="str">
        <f>IF(Registrering!$D85=$B$1,Registrering!C85,"")</f>
        <v/>
      </c>
      <c r="E86" s="4" t="str">
        <f>IF(Registrering!$D85=$B$1,Registrering!D85,"")</f>
        <v/>
      </c>
      <c r="F86" s="5" t="str">
        <f>IF(Registrering!$D85=$B$1,Registrering!E85,"")</f>
        <v/>
      </c>
      <c r="G86" s="5" t="str">
        <f>IF(IF(Registrering!$D85=$B$1,Registrering!F85,"")=0,"",IF(Registrering!$D85=$B$1,Registrering!F85,""))</f>
        <v/>
      </c>
      <c r="H86" s="5" t="str">
        <f>IF(Registrering!$D85=$B$1,Registrering!G85,"")</f>
        <v/>
      </c>
      <c r="I86" s="5">
        <f>IF(Registrering!$D85=$B$1,Registrering!H85,0)</f>
        <v>0</v>
      </c>
      <c r="J86" s="58" t="str">
        <f>IF(Registrering!$D85=$B$1,Registrering!I85,"")</f>
        <v/>
      </c>
      <c r="K86" s="7">
        <f t="shared" si="3"/>
        <v>0</v>
      </c>
    </row>
    <row r="87" spans="2:11" hidden="1" x14ac:dyDescent="0.25">
      <c r="B87" s="57">
        <f t="shared" si="4"/>
        <v>4</v>
      </c>
      <c r="C87" s="19" t="str">
        <f>IF(Registrering!$D86=$B$1,Registrering!B86,"")</f>
        <v/>
      </c>
      <c r="D87" s="4" t="str">
        <f>IF(Registrering!$D86=$B$1,Registrering!C86,"")</f>
        <v/>
      </c>
      <c r="E87" s="4" t="str">
        <f>IF(Registrering!$D86=$B$1,Registrering!D86,"")</f>
        <v/>
      </c>
      <c r="F87" s="5" t="str">
        <f>IF(Registrering!$D86=$B$1,Registrering!E86,"")</f>
        <v/>
      </c>
      <c r="G87" s="5" t="str">
        <f>IF(IF(Registrering!$D86=$B$1,Registrering!F86,"")=0,"",IF(Registrering!$D86=$B$1,Registrering!F86,""))</f>
        <v/>
      </c>
      <c r="H87" s="5" t="str">
        <f>IF(Registrering!$D86=$B$1,Registrering!G86,"")</f>
        <v/>
      </c>
      <c r="I87" s="5">
        <f>IF(Registrering!$D86=$B$1,Registrering!H86,0)</f>
        <v>0</v>
      </c>
      <c r="J87" s="58" t="str">
        <f>IF(Registrering!$D86=$B$1,Registrering!I86,"")</f>
        <v/>
      </c>
      <c r="K87" s="7">
        <f t="shared" si="3"/>
        <v>0</v>
      </c>
    </row>
    <row r="88" spans="2:11" hidden="1" x14ac:dyDescent="0.25">
      <c r="B88" s="57">
        <f t="shared" si="4"/>
        <v>4</v>
      </c>
      <c r="C88" s="19" t="str">
        <f>IF(Registrering!$D87=$B$1,Registrering!B87,"")</f>
        <v/>
      </c>
      <c r="D88" s="4" t="str">
        <f>IF(Registrering!$D87=$B$1,Registrering!C87,"")</f>
        <v/>
      </c>
      <c r="E88" s="4" t="str">
        <f>IF(Registrering!$D87=$B$1,Registrering!D87,"")</f>
        <v/>
      </c>
      <c r="F88" s="5" t="str">
        <f>IF(Registrering!$D87=$B$1,Registrering!E87,"")</f>
        <v/>
      </c>
      <c r="G88" s="5" t="str">
        <f>IF(IF(Registrering!$D87=$B$1,Registrering!F87,"")=0,"",IF(Registrering!$D87=$B$1,Registrering!F87,""))</f>
        <v/>
      </c>
      <c r="H88" s="5" t="str">
        <f>IF(Registrering!$D87=$B$1,Registrering!G87,"")</f>
        <v/>
      </c>
      <c r="I88" s="5">
        <f>IF(Registrering!$D87=$B$1,Registrering!H87,0)</f>
        <v>0</v>
      </c>
      <c r="J88" s="58" t="str">
        <f>IF(Registrering!$D87=$B$1,Registrering!I87,"")</f>
        <v/>
      </c>
      <c r="K88" s="7">
        <f t="shared" si="3"/>
        <v>0</v>
      </c>
    </row>
    <row r="89" spans="2:11" hidden="1" x14ac:dyDescent="0.25">
      <c r="B89" s="57">
        <f t="shared" si="4"/>
        <v>4</v>
      </c>
      <c r="C89" s="19" t="str">
        <f>IF(Registrering!$D88=$B$1,Registrering!B88,"")</f>
        <v/>
      </c>
      <c r="D89" s="4" t="str">
        <f>IF(Registrering!$D88=$B$1,Registrering!C88,"")</f>
        <v/>
      </c>
      <c r="E89" s="4" t="str">
        <f>IF(Registrering!$D88=$B$1,Registrering!D88,"")</f>
        <v/>
      </c>
      <c r="F89" s="5" t="str">
        <f>IF(Registrering!$D88=$B$1,Registrering!E88,"")</f>
        <v/>
      </c>
      <c r="G89" s="5" t="str">
        <f>IF(IF(Registrering!$D88=$B$1,Registrering!F88,"")=0,"",IF(Registrering!$D88=$B$1,Registrering!F88,""))</f>
        <v/>
      </c>
      <c r="H89" s="5" t="str">
        <f>IF(Registrering!$D88=$B$1,Registrering!G88,"")</f>
        <v/>
      </c>
      <c r="I89" s="5">
        <f>IF(Registrering!$D88=$B$1,Registrering!H88,0)</f>
        <v>0</v>
      </c>
      <c r="J89" s="58" t="str">
        <f>IF(Registrering!$D88=$B$1,Registrering!I88,"")</f>
        <v/>
      </c>
      <c r="K89" s="7">
        <f t="shared" si="3"/>
        <v>0</v>
      </c>
    </row>
    <row r="90" spans="2:11" hidden="1" x14ac:dyDescent="0.25">
      <c r="B90" s="57">
        <f t="shared" si="4"/>
        <v>4</v>
      </c>
      <c r="C90" s="19" t="str">
        <f>IF(Registrering!$D89=$B$1,Registrering!B89,"")</f>
        <v/>
      </c>
      <c r="D90" s="4" t="str">
        <f>IF(Registrering!$D89=$B$1,Registrering!C89,"")</f>
        <v/>
      </c>
      <c r="E90" s="4" t="str">
        <f>IF(Registrering!$D89=$B$1,Registrering!D89,"")</f>
        <v/>
      </c>
      <c r="F90" s="5" t="str">
        <f>IF(Registrering!$D89=$B$1,Registrering!E89,"")</f>
        <v/>
      </c>
      <c r="G90" s="5" t="str">
        <f>IF(IF(Registrering!$D89=$B$1,Registrering!F89,"")=0,"",IF(Registrering!$D89=$B$1,Registrering!F89,""))</f>
        <v/>
      </c>
      <c r="H90" s="5" t="str">
        <f>IF(Registrering!$D89=$B$1,Registrering!G89,"")</f>
        <v/>
      </c>
      <c r="I90" s="5">
        <f>IF(Registrering!$D89=$B$1,Registrering!H89,0)</f>
        <v>0</v>
      </c>
      <c r="J90" s="58" t="str">
        <f>IF(Registrering!$D89=$B$1,Registrering!I89,"")</f>
        <v/>
      </c>
      <c r="K90" s="7">
        <f t="shared" si="3"/>
        <v>0</v>
      </c>
    </row>
    <row r="91" spans="2:11" hidden="1" x14ac:dyDescent="0.25">
      <c r="B91" s="57">
        <f t="shared" si="4"/>
        <v>4</v>
      </c>
      <c r="C91" s="19" t="str">
        <f>IF(Registrering!$D90=$B$1,Registrering!B90,"")</f>
        <v/>
      </c>
      <c r="D91" s="4" t="str">
        <f>IF(Registrering!$D90=$B$1,Registrering!C90,"")</f>
        <v/>
      </c>
      <c r="E91" s="4" t="str">
        <f>IF(Registrering!$D90=$B$1,Registrering!D90,"")</f>
        <v/>
      </c>
      <c r="F91" s="5" t="str">
        <f>IF(Registrering!$D90=$B$1,Registrering!E90,"")</f>
        <v/>
      </c>
      <c r="G91" s="5" t="str">
        <f>IF(IF(Registrering!$D90=$B$1,Registrering!F90,"")=0,"",IF(Registrering!$D90=$B$1,Registrering!F90,""))</f>
        <v/>
      </c>
      <c r="H91" s="5" t="str">
        <f>IF(Registrering!$D90=$B$1,Registrering!G90,"")</f>
        <v/>
      </c>
      <c r="I91" s="5">
        <f>IF(Registrering!$D90=$B$1,Registrering!H90,0)</f>
        <v>0</v>
      </c>
      <c r="J91" s="58" t="str">
        <f>IF(Registrering!$D90=$B$1,Registrering!I90,"")</f>
        <v/>
      </c>
      <c r="K91" s="7">
        <f t="shared" si="3"/>
        <v>0</v>
      </c>
    </row>
    <row r="92" spans="2:11" hidden="1" x14ac:dyDescent="0.25">
      <c r="B92" s="57">
        <f t="shared" si="4"/>
        <v>4</v>
      </c>
      <c r="C92" s="19" t="str">
        <f>IF(Registrering!$D91=$B$1,Registrering!B91,"")</f>
        <v/>
      </c>
      <c r="D92" s="4" t="str">
        <f>IF(Registrering!$D91=$B$1,Registrering!C91,"")</f>
        <v/>
      </c>
      <c r="E92" s="4" t="str">
        <f>IF(Registrering!$D91=$B$1,Registrering!D91,"")</f>
        <v/>
      </c>
      <c r="F92" s="5" t="str">
        <f>IF(Registrering!$D91=$B$1,Registrering!E91,"")</f>
        <v/>
      </c>
      <c r="G92" s="5" t="str">
        <f>IF(IF(Registrering!$D91=$B$1,Registrering!F91,"")=0,"",IF(Registrering!$D91=$B$1,Registrering!F91,""))</f>
        <v/>
      </c>
      <c r="H92" s="5" t="str">
        <f>IF(Registrering!$D91=$B$1,Registrering!G91,"")</f>
        <v/>
      </c>
      <c r="I92" s="5">
        <f>IF(Registrering!$D91=$B$1,Registrering!H91,0)</f>
        <v>0</v>
      </c>
      <c r="J92" s="58" t="str">
        <f>IF(Registrering!$D91=$B$1,Registrering!I91,"")</f>
        <v/>
      </c>
      <c r="K92" s="7">
        <f t="shared" si="3"/>
        <v>0</v>
      </c>
    </row>
    <row r="93" spans="2:11" hidden="1" x14ac:dyDescent="0.25">
      <c r="B93" s="57">
        <f t="shared" si="4"/>
        <v>4</v>
      </c>
      <c r="C93" s="19" t="str">
        <f>IF(Registrering!$D92=$B$1,Registrering!B92,"")</f>
        <v/>
      </c>
      <c r="D93" s="4" t="str">
        <f>IF(Registrering!$D92=$B$1,Registrering!C92,"")</f>
        <v/>
      </c>
      <c r="E93" s="4" t="str">
        <f>IF(Registrering!$D92=$B$1,Registrering!D92,"")</f>
        <v/>
      </c>
      <c r="F93" s="5" t="str">
        <f>IF(Registrering!$D92=$B$1,Registrering!E92,"")</f>
        <v/>
      </c>
      <c r="G93" s="5" t="str">
        <f>IF(IF(Registrering!$D92=$B$1,Registrering!F92,"")=0,"",IF(Registrering!$D92=$B$1,Registrering!F92,""))</f>
        <v/>
      </c>
      <c r="H93" s="5" t="str">
        <f>IF(Registrering!$D92=$B$1,Registrering!G92,"")</f>
        <v/>
      </c>
      <c r="I93" s="5">
        <f>IF(Registrering!$D92=$B$1,Registrering!H92,0)</f>
        <v>0</v>
      </c>
      <c r="J93" s="58" t="str">
        <f>IF(Registrering!$D92=$B$1,Registrering!I92,"")</f>
        <v/>
      </c>
      <c r="K93" s="7">
        <f t="shared" si="3"/>
        <v>0</v>
      </c>
    </row>
    <row r="94" spans="2:11" hidden="1" x14ac:dyDescent="0.25">
      <c r="B94" s="57">
        <f t="shared" si="4"/>
        <v>4</v>
      </c>
      <c r="C94" s="19" t="str">
        <f>IF(Registrering!$D93=$B$1,Registrering!B93,"")</f>
        <v/>
      </c>
      <c r="D94" s="4" t="str">
        <f>IF(Registrering!$D93=$B$1,Registrering!C93,"")</f>
        <v/>
      </c>
      <c r="E94" s="4" t="str">
        <f>IF(Registrering!$D93=$B$1,Registrering!D93,"")</f>
        <v/>
      </c>
      <c r="F94" s="5" t="str">
        <f>IF(Registrering!$D93=$B$1,Registrering!E93,"")</f>
        <v/>
      </c>
      <c r="G94" s="5" t="str">
        <f>IF(IF(Registrering!$D93=$B$1,Registrering!F93,"")=0,"",IF(Registrering!$D93=$B$1,Registrering!F93,""))</f>
        <v/>
      </c>
      <c r="H94" s="5" t="str">
        <f>IF(Registrering!$D93=$B$1,Registrering!G93,"")</f>
        <v/>
      </c>
      <c r="I94" s="5">
        <f>IF(Registrering!$D93=$B$1,Registrering!H93,0)</f>
        <v>0</v>
      </c>
      <c r="J94" s="58" t="str">
        <f>IF(Registrering!$D93=$B$1,Registrering!I93,"")</f>
        <v/>
      </c>
      <c r="K94" s="7">
        <f t="shared" si="3"/>
        <v>0</v>
      </c>
    </row>
    <row r="95" spans="2:11" hidden="1" x14ac:dyDescent="0.25">
      <c r="B95" s="57">
        <f t="shared" si="4"/>
        <v>4</v>
      </c>
      <c r="C95" s="19" t="str">
        <f>IF(Registrering!$D94=$B$1,Registrering!B94,"")</f>
        <v/>
      </c>
      <c r="D95" s="4" t="str">
        <f>IF(Registrering!$D94=$B$1,Registrering!C94,"")</f>
        <v/>
      </c>
      <c r="E95" s="4" t="str">
        <f>IF(Registrering!$D94=$B$1,Registrering!D94,"")</f>
        <v/>
      </c>
      <c r="F95" s="5" t="str">
        <f>IF(Registrering!$D94=$B$1,Registrering!E94,"")</f>
        <v/>
      </c>
      <c r="G95" s="5" t="str">
        <f>IF(IF(Registrering!$D94=$B$1,Registrering!F94,"")=0,"",IF(Registrering!$D94=$B$1,Registrering!F94,""))</f>
        <v/>
      </c>
      <c r="H95" s="5" t="str">
        <f>IF(Registrering!$D94=$B$1,Registrering!G94,"")</f>
        <v/>
      </c>
      <c r="I95" s="5">
        <f>IF(Registrering!$D94=$B$1,Registrering!H94,0)</f>
        <v>0</v>
      </c>
      <c r="J95" s="58" t="str">
        <f>IF(Registrering!$D94=$B$1,Registrering!I94,"")</f>
        <v/>
      </c>
      <c r="K95" s="7">
        <f t="shared" si="3"/>
        <v>0</v>
      </c>
    </row>
    <row r="96" spans="2:11" hidden="1" x14ac:dyDescent="0.25">
      <c r="B96" s="57">
        <f t="shared" si="4"/>
        <v>4</v>
      </c>
      <c r="C96" s="19" t="str">
        <f>IF(Registrering!$D95=$B$1,Registrering!B95,"")</f>
        <v/>
      </c>
      <c r="D96" s="4" t="str">
        <f>IF(Registrering!$D95=$B$1,Registrering!C95,"")</f>
        <v/>
      </c>
      <c r="E96" s="4" t="str">
        <f>IF(Registrering!$D95=$B$1,Registrering!D95,"")</f>
        <v/>
      </c>
      <c r="F96" s="5" t="str">
        <f>IF(Registrering!$D95=$B$1,Registrering!E95,"")</f>
        <v/>
      </c>
      <c r="G96" s="5" t="str">
        <f>IF(IF(Registrering!$D95=$B$1,Registrering!F95,"")=0,"",IF(Registrering!$D95=$B$1,Registrering!F95,""))</f>
        <v/>
      </c>
      <c r="H96" s="5" t="str">
        <f>IF(Registrering!$D95=$B$1,Registrering!G95,"")</f>
        <v/>
      </c>
      <c r="I96" s="5">
        <f>IF(Registrering!$D95=$B$1,Registrering!H95,0)</f>
        <v>0</v>
      </c>
      <c r="J96" s="58" t="str">
        <f>IF(Registrering!$D95=$B$1,Registrering!I95,"")</f>
        <v/>
      </c>
      <c r="K96" s="7">
        <f t="shared" si="3"/>
        <v>0</v>
      </c>
    </row>
    <row r="97" spans="2:11" hidden="1" x14ac:dyDescent="0.25">
      <c r="B97" s="57">
        <f t="shared" si="4"/>
        <v>4</v>
      </c>
      <c r="C97" s="19" t="str">
        <f>IF(Registrering!$D96=$B$1,Registrering!B96,"")</f>
        <v/>
      </c>
      <c r="D97" s="4" t="str">
        <f>IF(Registrering!$D96=$B$1,Registrering!C96,"")</f>
        <v/>
      </c>
      <c r="E97" s="4" t="str">
        <f>IF(Registrering!$D96=$B$1,Registrering!D96,"")</f>
        <v/>
      </c>
      <c r="F97" s="5" t="str">
        <f>IF(Registrering!$D96=$B$1,Registrering!E96,"")</f>
        <v/>
      </c>
      <c r="G97" s="5" t="str">
        <f>IF(IF(Registrering!$D96=$B$1,Registrering!F96,"")=0,"",IF(Registrering!$D96=$B$1,Registrering!F96,""))</f>
        <v/>
      </c>
      <c r="H97" s="5" t="str">
        <f>IF(Registrering!$D96=$B$1,Registrering!G96,"")</f>
        <v/>
      </c>
      <c r="I97" s="5">
        <f>IF(Registrering!$D96=$B$1,Registrering!H96,0)</f>
        <v>0</v>
      </c>
      <c r="J97" s="58" t="str">
        <f>IF(Registrering!$D96=$B$1,Registrering!I96,"")</f>
        <v/>
      </c>
      <c r="K97" s="7">
        <f t="shared" si="3"/>
        <v>0</v>
      </c>
    </row>
    <row r="98" spans="2:11" hidden="1" x14ac:dyDescent="0.25">
      <c r="B98" s="57">
        <f t="shared" si="4"/>
        <v>4</v>
      </c>
      <c r="C98" s="19" t="str">
        <f>IF(Registrering!$D97=$B$1,Registrering!B97,"")</f>
        <v/>
      </c>
      <c r="D98" s="4" t="str">
        <f>IF(Registrering!$D97=$B$1,Registrering!C97,"")</f>
        <v/>
      </c>
      <c r="E98" s="4" t="str">
        <f>IF(Registrering!$D97=$B$1,Registrering!D97,"")</f>
        <v/>
      </c>
      <c r="F98" s="5" t="str">
        <f>IF(Registrering!$D97=$B$1,Registrering!E97,"")</f>
        <v/>
      </c>
      <c r="G98" s="5" t="str">
        <f>IF(IF(Registrering!$D97=$B$1,Registrering!F97,"")=0,"",IF(Registrering!$D97=$B$1,Registrering!F97,""))</f>
        <v/>
      </c>
      <c r="H98" s="5" t="str">
        <f>IF(Registrering!$D97=$B$1,Registrering!G97,"")</f>
        <v/>
      </c>
      <c r="I98" s="5">
        <f>IF(Registrering!$D97=$B$1,Registrering!H97,0)</f>
        <v>0</v>
      </c>
      <c r="J98" s="58" t="str">
        <f>IF(Registrering!$D97=$B$1,Registrering!I97,"")</f>
        <v/>
      </c>
      <c r="K98" s="7">
        <f t="shared" si="3"/>
        <v>0</v>
      </c>
    </row>
    <row r="99" spans="2:11" hidden="1" x14ac:dyDescent="0.25">
      <c r="B99" s="57">
        <f t="shared" si="4"/>
        <v>4</v>
      </c>
      <c r="C99" s="19" t="str">
        <f>IF(Registrering!$D98=$B$1,Registrering!B98,"")</f>
        <v/>
      </c>
      <c r="D99" s="4" t="str">
        <f>IF(Registrering!$D98=$B$1,Registrering!C98,"")</f>
        <v/>
      </c>
      <c r="E99" s="4" t="str">
        <f>IF(Registrering!$D98=$B$1,Registrering!D98,"")</f>
        <v/>
      </c>
      <c r="F99" s="5" t="str">
        <f>IF(Registrering!$D98=$B$1,Registrering!E98,"")</f>
        <v/>
      </c>
      <c r="G99" s="5" t="str">
        <f>IF(IF(Registrering!$D98=$B$1,Registrering!F98,"")=0,"",IF(Registrering!$D98=$B$1,Registrering!F98,""))</f>
        <v/>
      </c>
      <c r="H99" s="5" t="str">
        <f>IF(Registrering!$D98=$B$1,Registrering!G98,"")</f>
        <v/>
      </c>
      <c r="I99" s="5">
        <f>IF(Registrering!$D98=$B$1,Registrering!H98,0)</f>
        <v>0</v>
      </c>
      <c r="J99" s="58" t="str">
        <f>IF(Registrering!$D98=$B$1,Registrering!I98,"")</f>
        <v/>
      </c>
      <c r="K99" s="7">
        <f t="shared" si="3"/>
        <v>0</v>
      </c>
    </row>
    <row r="100" spans="2:11" hidden="1" x14ac:dyDescent="0.25">
      <c r="B100" s="57">
        <f t="shared" si="4"/>
        <v>4</v>
      </c>
      <c r="C100" s="19" t="str">
        <f>IF(Registrering!$D99=$B$1,Registrering!B99,"")</f>
        <v/>
      </c>
      <c r="D100" s="4" t="str">
        <f>IF(Registrering!$D99=$B$1,Registrering!C99,"")</f>
        <v/>
      </c>
      <c r="E100" s="4" t="str">
        <f>IF(Registrering!$D99=$B$1,Registrering!D99,"")</f>
        <v/>
      </c>
      <c r="F100" s="5" t="str">
        <f>IF(Registrering!$D99=$B$1,Registrering!E99,"")</f>
        <v/>
      </c>
      <c r="G100" s="5" t="str">
        <f>IF(IF(Registrering!$D99=$B$1,Registrering!F99,"")=0,"",IF(Registrering!$D99=$B$1,Registrering!F99,""))</f>
        <v/>
      </c>
      <c r="H100" s="5" t="str">
        <f>IF(Registrering!$D99=$B$1,Registrering!G99,"")</f>
        <v/>
      </c>
      <c r="I100" s="5">
        <f>IF(Registrering!$D99=$B$1,Registrering!H99,0)</f>
        <v>0</v>
      </c>
      <c r="J100" s="58" t="str">
        <f>IF(Registrering!$D99=$B$1,Registrering!I99,"")</f>
        <v/>
      </c>
      <c r="K100" s="7">
        <f t="shared" si="3"/>
        <v>0</v>
      </c>
    </row>
    <row r="101" spans="2:11" hidden="1" x14ac:dyDescent="0.25">
      <c r="B101" s="57">
        <f t="shared" si="4"/>
        <v>4</v>
      </c>
      <c r="C101" s="19" t="str">
        <f>IF(Registrering!$D100=$B$1,Registrering!B100,"")</f>
        <v/>
      </c>
      <c r="D101" s="4" t="str">
        <f>IF(Registrering!$D100=$B$1,Registrering!C100,"")</f>
        <v/>
      </c>
      <c r="E101" s="4" t="str">
        <f>IF(Registrering!$D100=$B$1,Registrering!D100,"")</f>
        <v/>
      </c>
      <c r="F101" s="5" t="str">
        <f>IF(Registrering!$D100=$B$1,Registrering!E100,"")</f>
        <v/>
      </c>
      <c r="G101" s="5" t="str">
        <f>IF(IF(Registrering!$D100=$B$1,Registrering!F100,"")=0,"",IF(Registrering!$D100=$B$1,Registrering!F100,""))</f>
        <v/>
      </c>
      <c r="H101" s="5" t="str">
        <f>IF(Registrering!$D100=$B$1,Registrering!G100,"")</f>
        <v/>
      </c>
      <c r="I101" s="5">
        <f>IF(Registrering!$D100=$B$1,Registrering!H100,0)</f>
        <v>0</v>
      </c>
      <c r="J101" s="58" t="str">
        <f>IF(Registrering!$D100=$B$1,Registrering!I100,"")</f>
        <v/>
      </c>
      <c r="K101" s="7">
        <f t="shared" ref="K101:K134" si="5">IF(ISNUMBER($C101),1,0)</f>
        <v>0</v>
      </c>
    </row>
    <row r="102" spans="2:11" hidden="1" x14ac:dyDescent="0.25">
      <c r="B102" s="57">
        <f t="shared" si="4"/>
        <v>4</v>
      </c>
      <c r="C102" s="19" t="str">
        <f>IF(Registrering!$D101=$B$1,Registrering!B101,"")</f>
        <v/>
      </c>
      <c r="D102" s="4" t="str">
        <f>IF(Registrering!$D101=$B$1,Registrering!C101,"")</f>
        <v/>
      </c>
      <c r="E102" s="4" t="str">
        <f>IF(Registrering!$D101=$B$1,Registrering!D101,"")</f>
        <v/>
      </c>
      <c r="F102" s="5" t="str">
        <f>IF(Registrering!$D101=$B$1,Registrering!E101,"")</f>
        <v/>
      </c>
      <c r="G102" s="5" t="str">
        <f>IF(IF(Registrering!$D101=$B$1,Registrering!F101,"")=0,"",IF(Registrering!$D101=$B$1,Registrering!F101,""))</f>
        <v/>
      </c>
      <c r="H102" s="5" t="str">
        <f>IF(Registrering!$D101=$B$1,Registrering!G101,"")</f>
        <v/>
      </c>
      <c r="I102" s="5">
        <f>IF(Registrering!$D101=$B$1,Registrering!H101,0)</f>
        <v>0</v>
      </c>
      <c r="J102" s="58" t="str">
        <f>IF(Registrering!$D101=$B$1,Registrering!I101,"")</f>
        <v/>
      </c>
      <c r="K102" s="7">
        <f t="shared" si="5"/>
        <v>0</v>
      </c>
    </row>
    <row r="103" spans="2:11" hidden="1" x14ac:dyDescent="0.25">
      <c r="B103" s="57">
        <f t="shared" si="4"/>
        <v>4</v>
      </c>
      <c r="C103" s="19" t="str">
        <f>IF(Registrering!$D102=$B$1,Registrering!B102,"")</f>
        <v/>
      </c>
      <c r="D103" s="4" t="str">
        <f>IF(Registrering!$D102=$B$1,Registrering!C102,"")</f>
        <v/>
      </c>
      <c r="E103" s="4" t="str">
        <f>IF(Registrering!$D102=$B$1,Registrering!D102,"")</f>
        <v/>
      </c>
      <c r="F103" s="5" t="str">
        <f>IF(Registrering!$D102=$B$1,Registrering!E102,"")</f>
        <v/>
      </c>
      <c r="G103" s="5" t="str">
        <f>IF(IF(Registrering!$D102=$B$1,Registrering!F102,"")=0,"",IF(Registrering!$D102=$B$1,Registrering!F102,""))</f>
        <v/>
      </c>
      <c r="H103" s="5" t="str">
        <f>IF(Registrering!$D102=$B$1,Registrering!G102,"")</f>
        <v/>
      </c>
      <c r="I103" s="5">
        <f>IF(Registrering!$D102=$B$1,Registrering!H102,0)</f>
        <v>0</v>
      </c>
      <c r="J103" s="58" t="str">
        <f>IF(Registrering!$D102=$B$1,Registrering!I102,"")</f>
        <v/>
      </c>
      <c r="K103" s="7">
        <f t="shared" si="5"/>
        <v>0</v>
      </c>
    </row>
    <row r="104" spans="2:11" hidden="1" x14ac:dyDescent="0.25">
      <c r="B104" s="57">
        <f t="shared" si="4"/>
        <v>4</v>
      </c>
      <c r="C104" s="19" t="str">
        <f>IF(Registrering!$D103=$B$1,Registrering!B103,"")</f>
        <v/>
      </c>
      <c r="D104" s="4" t="str">
        <f>IF(Registrering!$D103=$B$1,Registrering!C103,"")</f>
        <v/>
      </c>
      <c r="E104" s="4" t="str">
        <f>IF(Registrering!$D103=$B$1,Registrering!D103,"")</f>
        <v/>
      </c>
      <c r="F104" s="5" t="str">
        <f>IF(Registrering!$D103=$B$1,Registrering!E103,"")</f>
        <v/>
      </c>
      <c r="G104" s="5" t="str">
        <f>IF(IF(Registrering!$D103=$B$1,Registrering!F103,"")=0,"",IF(Registrering!$D103=$B$1,Registrering!F103,""))</f>
        <v/>
      </c>
      <c r="H104" s="5" t="str">
        <f>IF(Registrering!$D103=$B$1,Registrering!G103,"")</f>
        <v/>
      </c>
      <c r="I104" s="5">
        <f>IF(Registrering!$D103=$B$1,Registrering!H103,0)</f>
        <v>0</v>
      </c>
      <c r="J104" s="58" t="str">
        <f>IF(Registrering!$D103=$B$1,Registrering!I103,"")</f>
        <v/>
      </c>
      <c r="K104" s="7">
        <f t="shared" si="5"/>
        <v>0</v>
      </c>
    </row>
    <row r="105" spans="2:11" hidden="1" x14ac:dyDescent="0.25">
      <c r="B105" s="57">
        <f t="shared" si="4"/>
        <v>4</v>
      </c>
      <c r="C105" s="19" t="str">
        <f>IF(Registrering!$D104=$B$1,Registrering!B104,"")</f>
        <v/>
      </c>
      <c r="D105" s="4" t="str">
        <f>IF(Registrering!$D104=$B$1,Registrering!C104,"")</f>
        <v/>
      </c>
      <c r="E105" s="4" t="str">
        <f>IF(Registrering!$D104=$B$1,Registrering!D104,"")</f>
        <v/>
      </c>
      <c r="F105" s="5" t="str">
        <f>IF(Registrering!$D104=$B$1,Registrering!E104,"")</f>
        <v/>
      </c>
      <c r="G105" s="5" t="str">
        <f>IF(IF(Registrering!$D104=$B$1,Registrering!F104,"")=0,"",IF(Registrering!$D104=$B$1,Registrering!F104,""))</f>
        <v/>
      </c>
      <c r="H105" s="5" t="str">
        <f>IF(Registrering!$D104=$B$1,Registrering!G104,"")</f>
        <v/>
      </c>
      <c r="I105" s="5">
        <f>IF(Registrering!$D104=$B$1,Registrering!H104,0)</f>
        <v>0</v>
      </c>
      <c r="J105" s="58" t="str">
        <f>IF(Registrering!$D104=$B$1,Registrering!I104,"")</f>
        <v/>
      </c>
      <c r="K105" s="7">
        <f t="shared" si="5"/>
        <v>0</v>
      </c>
    </row>
    <row r="106" spans="2:11" hidden="1" x14ac:dyDescent="0.25">
      <c r="B106" s="57">
        <f t="shared" si="4"/>
        <v>4</v>
      </c>
      <c r="C106" s="19" t="str">
        <f>IF(Registrering!$D105=$B$1,Registrering!B105,"")</f>
        <v/>
      </c>
      <c r="D106" s="4" t="str">
        <f>IF(Registrering!$D105=$B$1,Registrering!C105,"")</f>
        <v/>
      </c>
      <c r="E106" s="4" t="str">
        <f>IF(Registrering!$D105=$B$1,Registrering!D105,"")</f>
        <v/>
      </c>
      <c r="F106" s="5" t="str">
        <f>IF(Registrering!$D105=$B$1,Registrering!E105,"")</f>
        <v/>
      </c>
      <c r="G106" s="5" t="str">
        <f>IF(IF(Registrering!$D105=$B$1,Registrering!F105,"")=0,"",IF(Registrering!$D105=$B$1,Registrering!F105,""))</f>
        <v/>
      </c>
      <c r="H106" s="5" t="str">
        <f>IF(Registrering!$D105=$B$1,Registrering!G105,"")</f>
        <v/>
      </c>
      <c r="I106" s="5">
        <f>IF(Registrering!$D105=$B$1,Registrering!H105,0)</f>
        <v>0</v>
      </c>
      <c r="J106" s="58" t="str">
        <f>IF(Registrering!$D105=$B$1,Registrering!I105,"")</f>
        <v/>
      </c>
      <c r="K106" s="7">
        <f t="shared" si="5"/>
        <v>0</v>
      </c>
    </row>
    <row r="107" spans="2:11" hidden="1" x14ac:dyDescent="0.25">
      <c r="B107" s="57">
        <f t="shared" si="4"/>
        <v>4</v>
      </c>
      <c r="C107" s="19" t="str">
        <f>IF(Registrering!$D106=$B$1,Registrering!B106,"")</f>
        <v/>
      </c>
      <c r="D107" s="4" t="str">
        <f>IF(Registrering!$D106=$B$1,Registrering!C106,"")</f>
        <v/>
      </c>
      <c r="E107" s="4" t="str">
        <f>IF(Registrering!$D106=$B$1,Registrering!D106,"")</f>
        <v/>
      </c>
      <c r="F107" s="5" t="str">
        <f>IF(Registrering!$D106=$B$1,Registrering!E106,"")</f>
        <v/>
      </c>
      <c r="G107" s="5" t="str">
        <f>IF(IF(Registrering!$D106=$B$1,Registrering!F106,"")=0,"",IF(Registrering!$D106=$B$1,Registrering!F106,""))</f>
        <v/>
      </c>
      <c r="H107" s="5" t="str">
        <f>IF(Registrering!$D106=$B$1,Registrering!G106,"")</f>
        <v/>
      </c>
      <c r="I107" s="5">
        <f>IF(Registrering!$D106=$B$1,Registrering!H106,0)</f>
        <v>0</v>
      </c>
      <c r="J107" s="58" t="str">
        <f>IF(Registrering!$D106=$B$1,Registrering!I106,"")</f>
        <v/>
      </c>
      <c r="K107" s="7">
        <f t="shared" si="5"/>
        <v>0</v>
      </c>
    </row>
    <row r="108" spans="2:11" hidden="1" x14ac:dyDescent="0.25">
      <c r="B108" s="57">
        <f t="shared" si="4"/>
        <v>4</v>
      </c>
      <c r="C108" s="19" t="str">
        <f>IF(Registrering!$D107=$B$1,Registrering!B107,"")</f>
        <v/>
      </c>
      <c r="D108" s="4" t="str">
        <f>IF(Registrering!$D107=$B$1,Registrering!C107,"")</f>
        <v/>
      </c>
      <c r="E108" s="4" t="str">
        <f>IF(Registrering!$D107=$B$1,Registrering!D107,"")</f>
        <v/>
      </c>
      <c r="F108" s="5" t="str">
        <f>IF(Registrering!$D107=$B$1,Registrering!E107,"")</f>
        <v/>
      </c>
      <c r="G108" s="5" t="str">
        <f>IF(IF(Registrering!$D107=$B$1,Registrering!F107,"")=0,"",IF(Registrering!$D107=$B$1,Registrering!F107,""))</f>
        <v/>
      </c>
      <c r="H108" s="5" t="str">
        <f>IF(Registrering!$D107=$B$1,Registrering!G107,"")</f>
        <v/>
      </c>
      <c r="I108" s="5">
        <f>IF(Registrering!$D107=$B$1,Registrering!H107,0)</f>
        <v>0</v>
      </c>
      <c r="J108" s="58" t="str">
        <f>IF(Registrering!$D107=$B$1,Registrering!I107,"")</f>
        <v/>
      </c>
      <c r="K108" s="7">
        <f t="shared" si="5"/>
        <v>0</v>
      </c>
    </row>
    <row r="109" spans="2:11" hidden="1" x14ac:dyDescent="0.25">
      <c r="B109" s="57">
        <f t="shared" si="4"/>
        <v>4</v>
      </c>
      <c r="C109" s="19" t="str">
        <f>IF(Registrering!$D108=$B$1,Registrering!B108,"")</f>
        <v/>
      </c>
      <c r="D109" s="4" t="str">
        <f>IF(Registrering!$D108=$B$1,Registrering!C108,"")</f>
        <v/>
      </c>
      <c r="E109" s="4" t="str">
        <f>IF(Registrering!$D108=$B$1,Registrering!D108,"")</f>
        <v/>
      </c>
      <c r="F109" s="5" t="str">
        <f>IF(Registrering!$D108=$B$1,Registrering!E108,"")</f>
        <v/>
      </c>
      <c r="G109" s="5" t="str">
        <f>IF(IF(Registrering!$D108=$B$1,Registrering!F108,"")=0,"",IF(Registrering!$D108=$B$1,Registrering!F108,""))</f>
        <v/>
      </c>
      <c r="H109" s="5" t="str">
        <f>IF(Registrering!$D108=$B$1,Registrering!G108,"")</f>
        <v/>
      </c>
      <c r="I109" s="5">
        <f>IF(Registrering!$D108=$B$1,Registrering!H108,0)</f>
        <v>0</v>
      </c>
      <c r="J109" s="58" t="str">
        <f>IF(Registrering!$D108=$B$1,Registrering!I108,"")</f>
        <v/>
      </c>
      <c r="K109" s="7">
        <f t="shared" si="5"/>
        <v>0</v>
      </c>
    </row>
    <row r="110" spans="2:11" hidden="1" x14ac:dyDescent="0.25">
      <c r="B110" s="57">
        <f t="shared" si="4"/>
        <v>4</v>
      </c>
      <c r="C110" s="19" t="str">
        <f>IF(Registrering!$D109=$B$1,Registrering!B109,"")</f>
        <v/>
      </c>
      <c r="D110" s="4" t="str">
        <f>IF(Registrering!$D109=$B$1,Registrering!C109,"")</f>
        <v/>
      </c>
      <c r="E110" s="4" t="str">
        <f>IF(Registrering!$D109=$B$1,Registrering!D109,"")</f>
        <v/>
      </c>
      <c r="F110" s="5" t="str">
        <f>IF(Registrering!$D109=$B$1,Registrering!E109,"")</f>
        <v/>
      </c>
      <c r="G110" s="5" t="str">
        <f>IF(IF(Registrering!$D109=$B$1,Registrering!F109,"")=0,"",IF(Registrering!$D109=$B$1,Registrering!F109,""))</f>
        <v/>
      </c>
      <c r="H110" s="5" t="str">
        <f>IF(Registrering!$D109=$B$1,Registrering!G109,"")</f>
        <v/>
      </c>
      <c r="I110" s="5">
        <f>IF(Registrering!$D109=$B$1,Registrering!H109,0)</f>
        <v>0</v>
      </c>
      <c r="J110" s="58" t="str">
        <f>IF(Registrering!$D109=$B$1,Registrering!I109,"")</f>
        <v/>
      </c>
      <c r="K110" s="7">
        <f t="shared" si="5"/>
        <v>0</v>
      </c>
    </row>
    <row r="111" spans="2:11" hidden="1" x14ac:dyDescent="0.25">
      <c r="B111" s="57">
        <f t="shared" si="4"/>
        <v>4</v>
      </c>
      <c r="C111" s="19" t="str">
        <f>IF(Registrering!$D110=$B$1,Registrering!B110,"")</f>
        <v/>
      </c>
      <c r="D111" s="4" t="str">
        <f>IF(Registrering!$D110=$B$1,Registrering!C110,"")</f>
        <v/>
      </c>
      <c r="E111" s="4" t="str">
        <f>IF(Registrering!$D110=$B$1,Registrering!D110,"")</f>
        <v/>
      </c>
      <c r="F111" s="5" t="str">
        <f>IF(Registrering!$D110=$B$1,Registrering!E110,"")</f>
        <v/>
      </c>
      <c r="G111" s="5" t="str">
        <f>IF(IF(Registrering!$D110=$B$1,Registrering!F110,"")=0,"",IF(Registrering!$D110=$B$1,Registrering!F110,""))</f>
        <v/>
      </c>
      <c r="H111" s="5" t="str">
        <f>IF(Registrering!$D110=$B$1,Registrering!G110,"")</f>
        <v/>
      </c>
      <c r="I111" s="5">
        <f>IF(Registrering!$D110=$B$1,Registrering!H110,0)</f>
        <v>0</v>
      </c>
      <c r="J111" s="58" t="str">
        <f>IF(Registrering!$D110=$B$1,Registrering!I110,"")</f>
        <v/>
      </c>
      <c r="K111" s="7">
        <f t="shared" si="5"/>
        <v>0</v>
      </c>
    </row>
    <row r="112" spans="2:11" hidden="1" x14ac:dyDescent="0.25">
      <c r="B112" s="57">
        <f t="shared" si="4"/>
        <v>4</v>
      </c>
      <c r="C112" s="19" t="str">
        <f>IF(Registrering!$D111=$B$1,Registrering!B111,"")</f>
        <v/>
      </c>
      <c r="D112" s="4" t="str">
        <f>IF(Registrering!$D111=$B$1,Registrering!C111,"")</f>
        <v/>
      </c>
      <c r="E112" s="4" t="str">
        <f>IF(Registrering!$D111=$B$1,Registrering!D111,"")</f>
        <v/>
      </c>
      <c r="F112" s="5" t="str">
        <f>IF(Registrering!$D111=$B$1,Registrering!E111,"")</f>
        <v/>
      </c>
      <c r="G112" s="5" t="str">
        <f>IF(IF(Registrering!$D111=$B$1,Registrering!F111,"")=0,"",IF(Registrering!$D111=$B$1,Registrering!F111,""))</f>
        <v/>
      </c>
      <c r="H112" s="5" t="str">
        <f>IF(Registrering!$D111=$B$1,Registrering!G111,"")</f>
        <v/>
      </c>
      <c r="I112" s="5">
        <f>IF(Registrering!$D111=$B$1,Registrering!H111,0)</f>
        <v>0</v>
      </c>
      <c r="J112" s="58" t="str">
        <f>IF(Registrering!$D111=$B$1,Registrering!I111,"")</f>
        <v/>
      </c>
      <c r="K112" s="7">
        <f t="shared" si="5"/>
        <v>0</v>
      </c>
    </row>
    <row r="113" spans="2:11" hidden="1" x14ac:dyDescent="0.25">
      <c r="B113" s="57">
        <f t="shared" si="4"/>
        <v>4</v>
      </c>
      <c r="C113" s="19" t="str">
        <f>IF(Registrering!$D112=$B$1,Registrering!B112,"")</f>
        <v/>
      </c>
      <c r="D113" s="4" t="str">
        <f>IF(Registrering!$D112=$B$1,Registrering!C112,"")</f>
        <v/>
      </c>
      <c r="E113" s="4" t="str">
        <f>IF(Registrering!$D112=$B$1,Registrering!D112,"")</f>
        <v/>
      </c>
      <c r="F113" s="5" t="str">
        <f>IF(Registrering!$D112=$B$1,Registrering!E112,"")</f>
        <v/>
      </c>
      <c r="G113" s="5" t="str">
        <f>IF(IF(Registrering!$D112=$B$1,Registrering!F112,"")=0,"",IF(Registrering!$D112=$B$1,Registrering!F112,""))</f>
        <v/>
      </c>
      <c r="H113" s="5" t="str">
        <f>IF(Registrering!$D112=$B$1,Registrering!G112,"")</f>
        <v/>
      </c>
      <c r="I113" s="5">
        <f>IF(Registrering!$D112=$B$1,Registrering!H112,0)</f>
        <v>0</v>
      </c>
      <c r="J113" s="58" t="str">
        <f>IF(Registrering!$D112=$B$1,Registrering!I112,"")</f>
        <v/>
      </c>
      <c r="K113" s="7">
        <f t="shared" si="5"/>
        <v>0</v>
      </c>
    </row>
    <row r="114" spans="2:11" hidden="1" x14ac:dyDescent="0.25">
      <c r="B114" s="57">
        <f t="shared" si="4"/>
        <v>4</v>
      </c>
      <c r="C114" s="19" t="str">
        <f>IF(Registrering!$D113=$B$1,Registrering!B113,"")</f>
        <v/>
      </c>
      <c r="D114" s="4" t="str">
        <f>IF(Registrering!$D113=$B$1,Registrering!C113,"")</f>
        <v/>
      </c>
      <c r="E114" s="4" t="str">
        <f>IF(Registrering!$D113=$B$1,Registrering!D113,"")</f>
        <v/>
      </c>
      <c r="F114" s="5" t="str">
        <f>IF(Registrering!$D113=$B$1,Registrering!E113,"")</f>
        <v/>
      </c>
      <c r="G114" s="5" t="str">
        <f>IF(IF(Registrering!$D113=$B$1,Registrering!F113,"")=0,"",IF(Registrering!$D113=$B$1,Registrering!F113,""))</f>
        <v/>
      </c>
      <c r="H114" s="5" t="str">
        <f>IF(Registrering!$D113=$B$1,Registrering!G113,"")</f>
        <v/>
      </c>
      <c r="I114" s="5">
        <f>IF(Registrering!$D113=$B$1,Registrering!H113,0)</f>
        <v>0</v>
      </c>
      <c r="J114" s="58" t="str">
        <f>IF(Registrering!$D113=$B$1,Registrering!I113,"")</f>
        <v/>
      </c>
      <c r="K114" s="7">
        <f t="shared" si="5"/>
        <v>0</v>
      </c>
    </row>
    <row r="115" spans="2:11" hidden="1" x14ac:dyDescent="0.25">
      <c r="B115" s="57">
        <f t="shared" si="4"/>
        <v>4</v>
      </c>
      <c r="C115" s="19" t="str">
        <f>IF(Registrering!$D114=$B$1,Registrering!B114,"")</f>
        <v/>
      </c>
      <c r="D115" s="4" t="str">
        <f>IF(Registrering!$D114=$B$1,Registrering!C114,"")</f>
        <v/>
      </c>
      <c r="E115" s="4" t="str">
        <f>IF(Registrering!$D114=$B$1,Registrering!D114,"")</f>
        <v/>
      </c>
      <c r="F115" s="5" t="str">
        <f>IF(Registrering!$D114=$B$1,Registrering!E114,"")</f>
        <v/>
      </c>
      <c r="G115" s="5" t="str">
        <f>IF(IF(Registrering!$D114=$B$1,Registrering!F114,"")=0,"",IF(Registrering!$D114=$B$1,Registrering!F114,""))</f>
        <v/>
      </c>
      <c r="H115" s="5" t="str">
        <f>IF(Registrering!$D114=$B$1,Registrering!G114,"")</f>
        <v/>
      </c>
      <c r="I115" s="5">
        <f>IF(Registrering!$D114=$B$1,Registrering!H114,0)</f>
        <v>0</v>
      </c>
      <c r="J115" s="58" t="str">
        <f>IF(Registrering!$D114=$B$1,Registrering!I114,"")</f>
        <v/>
      </c>
      <c r="K115" s="7">
        <f t="shared" si="5"/>
        <v>0</v>
      </c>
    </row>
    <row r="116" spans="2:11" hidden="1" x14ac:dyDescent="0.25">
      <c r="B116" s="57">
        <f t="shared" si="4"/>
        <v>4</v>
      </c>
      <c r="C116" s="19" t="str">
        <f>IF(Registrering!$D115=$B$1,Registrering!B115,"")</f>
        <v/>
      </c>
      <c r="D116" s="4" t="str">
        <f>IF(Registrering!$D115=$B$1,Registrering!C115,"")</f>
        <v/>
      </c>
      <c r="E116" s="4" t="str">
        <f>IF(Registrering!$D115=$B$1,Registrering!D115,"")</f>
        <v/>
      </c>
      <c r="F116" s="5" t="str">
        <f>IF(Registrering!$D115=$B$1,Registrering!E115,"")</f>
        <v/>
      </c>
      <c r="G116" s="5" t="str">
        <f>IF(IF(Registrering!$D115=$B$1,Registrering!F115,"")=0,"",IF(Registrering!$D115=$B$1,Registrering!F115,""))</f>
        <v/>
      </c>
      <c r="H116" s="5" t="str">
        <f>IF(Registrering!$D115=$B$1,Registrering!G115,"")</f>
        <v/>
      </c>
      <c r="I116" s="5">
        <f>IF(Registrering!$D115=$B$1,Registrering!H115,0)</f>
        <v>0</v>
      </c>
      <c r="J116" s="58" t="str">
        <f>IF(Registrering!$D115=$B$1,Registrering!I115,"")</f>
        <v/>
      </c>
      <c r="K116" s="7">
        <f t="shared" si="5"/>
        <v>0</v>
      </c>
    </row>
    <row r="117" spans="2:11" hidden="1" x14ac:dyDescent="0.25">
      <c r="B117" s="57">
        <f t="shared" si="4"/>
        <v>4</v>
      </c>
      <c r="C117" s="19" t="str">
        <f>IF(Registrering!$D116=$B$1,Registrering!B116,"")</f>
        <v/>
      </c>
      <c r="D117" s="4" t="str">
        <f>IF(Registrering!$D116=$B$1,Registrering!C116,"")</f>
        <v/>
      </c>
      <c r="E117" s="4" t="str">
        <f>IF(Registrering!$D116=$B$1,Registrering!D116,"")</f>
        <v/>
      </c>
      <c r="F117" s="5" t="str">
        <f>IF(Registrering!$D116=$B$1,Registrering!E116,"")</f>
        <v/>
      </c>
      <c r="G117" s="5" t="str">
        <f>IF(IF(Registrering!$D116=$B$1,Registrering!F116,"")=0,"",IF(Registrering!$D116=$B$1,Registrering!F116,""))</f>
        <v/>
      </c>
      <c r="H117" s="5" t="str">
        <f>IF(Registrering!$D116=$B$1,Registrering!G116,"")</f>
        <v/>
      </c>
      <c r="I117" s="5">
        <f>IF(Registrering!$D116=$B$1,Registrering!H116,0)</f>
        <v>0</v>
      </c>
      <c r="J117" s="58" t="str">
        <f>IF(Registrering!$D116=$B$1,Registrering!I116,"")</f>
        <v/>
      </c>
      <c r="K117" s="7">
        <f t="shared" si="5"/>
        <v>0</v>
      </c>
    </row>
    <row r="118" spans="2:11" hidden="1" x14ac:dyDescent="0.25">
      <c r="B118" s="57">
        <f t="shared" si="4"/>
        <v>4</v>
      </c>
      <c r="C118" s="19" t="str">
        <f>IF(Registrering!$D117=$B$1,Registrering!B117,"")</f>
        <v/>
      </c>
      <c r="D118" s="4" t="str">
        <f>IF(Registrering!$D117=$B$1,Registrering!C117,"")</f>
        <v/>
      </c>
      <c r="E118" s="4" t="str">
        <f>IF(Registrering!$D117=$B$1,Registrering!D117,"")</f>
        <v/>
      </c>
      <c r="F118" s="5" t="str">
        <f>IF(Registrering!$D117=$B$1,Registrering!E117,"")</f>
        <v/>
      </c>
      <c r="G118" s="5" t="str">
        <f>IF(IF(Registrering!$D117=$B$1,Registrering!F117,"")=0,"",IF(Registrering!$D117=$B$1,Registrering!F117,""))</f>
        <v/>
      </c>
      <c r="H118" s="5" t="str">
        <f>IF(Registrering!$D117=$B$1,Registrering!G117,"")</f>
        <v/>
      </c>
      <c r="I118" s="5">
        <f>IF(Registrering!$D117=$B$1,Registrering!H117,0)</f>
        <v>0</v>
      </c>
      <c r="J118" s="58" t="str">
        <f>IF(Registrering!$D117=$B$1,Registrering!I117,"")</f>
        <v/>
      </c>
      <c r="K118" s="7">
        <f t="shared" si="5"/>
        <v>0</v>
      </c>
    </row>
    <row r="119" spans="2:11" hidden="1" x14ac:dyDescent="0.25">
      <c r="B119" s="57">
        <f t="shared" si="4"/>
        <v>4</v>
      </c>
      <c r="C119" s="19" t="str">
        <f>IF(Registrering!$D118=$B$1,Registrering!B118,"")</f>
        <v/>
      </c>
      <c r="D119" s="4" t="str">
        <f>IF(Registrering!$D118=$B$1,Registrering!C118,"")</f>
        <v/>
      </c>
      <c r="E119" s="4" t="str">
        <f>IF(Registrering!$D118=$B$1,Registrering!D118,"")</f>
        <v/>
      </c>
      <c r="F119" s="5" t="str">
        <f>IF(Registrering!$D118=$B$1,Registrering!E118,"")</f>
        <v/>
      </c>
      <c r="G119" s="5" t="str">
        <f>IF(IF(Registrering!$D118=$B$1,Registrering!F118,"")=0,"",IF(Registrering!$D118=$B$1,Registrering!F118,""))</f>
        <v/>
      </c>
      <c r="H119" s="5" t="str">
        <f>IF(Registrering!$D118=$B$1,Registrering!G118,"")</f>
        <v/>
      </c>
      <c r="I119" s="5">
        <f>IF(Registrering!$D118=$B$1,Registrering!H118,0)</f>
        <v>0</v>
      </c>
      <c r="J119" s="58" t="str">
        <f>IF(Registrering!$D118=$B$1,Registrering!I118,"")</f>
        <v/>
      </c>
      <c r="K119" s="7">
        <f t="shared" si="5"/>
        <v>0</v>
      </c>
    </row>
    <row r="120" spans="2:11" hidden="1" x14ac:dyDescent="0.25">
      <c r="B120" s="57">
        <f t="shared" si="4"/>
        <v>4</v>
      </c>
      <c r="C120" s="19" t="str">
        <f>IF(Registrering!$D119=$B$1,Registrering!B119,"")</f>
        <v/>
      </c>
      <c r="D120" s="4" t="str">
        <f>IF(Registrering!$D119=$B$1,Registrering!C119,"")</f>
        <v/>
      </c>
      <c r="E120" s="4" t="str">
        <f>IF(Registrering!$D119=$B$1,Registrering!D119,"")</f>
        <v/>
      </c>
      <c r="F120" s="5" t="str">
        <f>IF(Registrering!$D119=$B$1,Registrering!E119,"")</f>
        <v/>
      </c>
      <c r="G120" s="5" t="str">
        <f>IF(IF(Registrering!$D119=$B$1,Registrering!F119,"")=0,"",IF(Registrering!$D119=$B$1,Registrering!F119,""))</f>
        <v/>
      </c>
      <c r="H120" s="5" t="str">
        <f>IF(Registrering!$D119=$B$1,Registrering!G119,"")</f>
        <v/>
      </c>
      <c r="I120" s="5">
        <f>IF(Registrering!$D119=$B$1,Registrering!H119,0)</f>
        <v>0</v>
      </c>
      <c r="J120" s="58" t="str">
        <f>IF(Registrering!$D119=$B$1,Registrering!I119,"")</f>
        <v/>
      </c>
      <c r="K120" s="7">
        <f t="shared" si="5"/>
        <v>0</v>
      </c>
    </row>
    <row r="121" spans="2:11" hidden="1" x14ac:dyDescent="0.25">
      <c r="B121" s="57">
        <f t="shared" si="4"/>
        <v>4</v>
      </c>
      <c r="C121" s="19" t="str">
        <f>IF(Registrering!$D120=$B$1,Registrering!B120,"")</f>
        <v/>
      </c>
      <c r="D121" s="4" t="str">
        <f>IF(Registrering!$D120=$B$1,Registrering!C120,"")</f>
        <v/>
      </c>
      <c r="E121" s="4" t="str">
        <f>IF(Registrering!$D120=$B$1,Registrering!D120,"")</f>
        <v/>
      </c>
      <c r="F121" s="5" t="str">
        <f>IF(Registrering!$D120=$B$1,Registrering!E120,"")</f>
        <v/>
      </c>
      <c r="G121" s="5" t="str">
        <f>IF(IF(Registrering!$D120=$B$1,Registrering!F120,"")=0,"",IF(Registrering!$D120=$B$1,Registrering!F120,""))</f>
        <v/>
      </c>
      <c r="H121" s="5" t="str">
        <f>IF(Registrering!$D120=$B$1,Registrering!G120,"")</f>
        <v/>
      </c>
      <c r="I121" s="5">
        <f>IF(Registrering!$D120=$B$1,Registrering!H120,0)</f>
        <v>0</v>
      </c>
      <c r="J121" s="58" t="str">
        <f>IF(Registrering!$D120=$B$1,Registrering!I120,"")</f>
        <v/>
      </c>
      <c r="K121" s="7">
        <f t="shared" si="5"/>
        <v>0</v>
      </c>
    </row>
    <row r="122" spans="2:11" hidden="1" x14ac:dyDescent="0.25">
      <c r="B122" s="57">
        <f t="shared" si="4"/>
        <v>4</v>
      </c>
      <c r="C122" s="19" t="str">
        <f>IF(Registrering!$D121=$B$1,Registrering!B121,"")</f>
        <v/>
      </c>
      <c r="D122" s="4" t="str">
        <f>IF(Registrering!$D121=$B$1,Registrering!C121,"")</f>
        <v/>
      </c>
      <c r="E122" s="4" t="str">
        <f>IF(Registrering!$D121=$B$1,Registrering!D121,"")</f>
        <v/>
      </c>
      <c r="F122" s="5" t="str">
        <f>IF(Registrering!$D121=$B$1,Registrering!E121,"")</f>
        <v/>
      </c>
      <c r="G122" s="5" t="str">
        <f>IF(IF(Registrering!$D121=$B$1,Registrering!F121,"")=0,"",IF(Registrering!$D121=$B$1,Registrering!F121,""))</f>
        <v/>
      </c>
      <c r="H122" s="5" t="str">
        <f>IF(Registrering!$D121=$B$1,Registrering!G121,"")</f>
        <v/>
      </c>
      <c r="I122" s="5">
        <f>IF(Registrering!$D121=$B$1,Registrering!H121,0)</f>
        <v>0</v>
      </c>
      <c r="J122" s="58" t="str">
        <f>IF(Registrering!$D121=$B$1,Registrering!I121,"")</f>
        <v/>
      </c>
      <c r="K122" s="7">
        <f t="shared" si="5"/>
        <v>0</v>
      </c>
    </row>
    <row r="123" spans="2:11" hidden="1" x14ac:dyDescent="0.25">
      <c r="B123" s="57">
        <f t="shared" si="4"/>
        <v>4</v>
      </c>
      <c r="C123" s="19" t="str">
        <f>IF(Registrering!$D122=$B$1,Registrering!B122,"")</f>
        <v/>
      </c>
      <c r="D123" s="4" t="str">
        <f>IF(Registrering!$D122=$B$1,Registrering!C122,"")</f>
        <v/>
      </c>
      <c r="E123" s="4" t="str">
        <f>IF(Registrering!$D122=$B$1,Registrering!D122,"")</f>
        <v/>
      </c>
      <c r="F123" s="5" t="str">
        <f>IF(Registrering!$D122=$B$1,Registrering!E122,"")</f>
        <v/>
      </c>
      <c r="G123" s="5" t="str">
        <f>IF(IF(Registrering!$D122=$B$1,Registrering!F122,"")=0,"",IF(Registrering!$D122=$B$1,Registrering!F122,""))</f>
        <v/>
      </c>
      <c r="H123" s="5" t="str">
        <f>IF(Registrering!$D122=$B$1,Registrering!G122,"")</f>
        <v/>
      </c>
      <c r="I123" s="5">
        <f>IF(Registrering!$D122=$B$1,Registrering!H122,0)</f>
        <v>0</v>
      </c>
      <c r="J123" s="58" t="str">
        <f>IF(Registrering!$D122=$B$1,Registrering!I122,"")</f>
        <v/>
      </c>
      <c r="K123" s="7">
        <f t="shared" si="5"/>
        <v>0</v>
      </c>
    </row>
    <row r="124" spans="2:11" hidden="1" x14ac:dyDescent="0.25">
      <c r="B124" s="57">
        <f t="shared" si="4"/>
        <v>4</v>
      </c>
      <c r="C124" s="19" t="str">
        <f>IF(Registrering!$D123=$B$1,Registrering!B123,"")</f>
        <v/>
      </c>
      <c r="D124" s="4" t="str">
        <f>IF(Registrering!$D123=$B$1,Registrering!C123,"")</f>
        <v/>
      </c>
      <c r="E124" s="4" t="str">
        <f>IF(Registrering!$D123=$B$1,Registrering!D123,"")</f>
        <v/>
      </c>
      <c r="F124" s="5" t="str">
        <f>IF(Registrering!$D123=$B$1,Registrering!E123,"")</f>
        <v/>
      </c>
      <c r="G124" s="5" t="str">
        <f>IF(IF(Registrering!$D123=$B$1,Registrering!F123,"")=0,"",IF(Registrering!$D123=$B$1,Registrering!F123,""))</f>
        <v/>
      </c>
      <c r="H124" s="5" t="str">
        <f>IF(Registrering!$D123=$B$1,Registrering!G123,"")</f>
        <v/>
      </c>
      <c r="I124" s="5">
        <f>IF(Registrering!$D123=$B$1,Registrering!H123,0)</f>
        <v>0</v>
      </c>
      <c r="J124" s="58" t="str">
        <f>IF(Registrering!$D123=$B$1,Registrering!I123,"")</f>
        <v/>
      </c>
      <c r="K124" s="7">
        <f t="shared" si="5"/>
        <v>0</v>
      </c>
    </row>
    <row r="125" spans="2:11" hidden="1" x14ac:dyDescent="0.25">
      <c r="B125" s="57">
        <f t="shared" si="4"/>
        <v>4</v>
      </c>
      <c r="C125" s="19" t="str">
        <f>IF(Registrering!$D124=$B$1,Registrering!B124,"")</f>
        <v/>
      </c>
      <c r="D125" s="4" t="str">
        <f>IF(Registrering!$D124=$B$1,Registrering!C124,"")</f>
        <v/>
      </c>
      <c r="E125" s="4" t="str">
        <f>IF(Registrering!$D124=$B$1,Registrering!D124,"")</f>
        <v/>
      </c>
      <c r="F125" s="5" t="str">
        <f>IF(Registrering!$D124=$B$1,Registrering!E124,"")</f>
        <v/>
      </c>
      <c r="G125" s="5" t="str">
        <f>IF(IF(Registrering!$D124=$B$1,Registrering!F124,"")=0,"",IF(Registrering!$D124=$B$1,Registrering!F124,""))</f>
        <v/>
      </c>
      <c r="H125" s="5" t="str">
        <f>IF(Registrering!$D124=$B$1,Registrering!G124,"")</f>
        <v/>
      </c>
      <c r="I125" s="5">
        <f>IF(Registrering!$D124=$B$1,Registrering!H124,0)</f>
        <v>0</v>
      </c>
      <c r="J125" s="58" t="str">
        <f>IF(Registrering!$D124=$B$1,Registrering!I124,"")</f>
        <v/>
      </c>
      <c r="K125" s="7">
        <f t="shared" si="5"/>
        <v>0</v>
      </c>
    </row>
    <row r="126" spans="2:11" hidden="1" x14ac:dyDescent="0.25">
      <c r="B126" s="57">
        <f t="shared" si="4"/>
        <v>4</v>
      </c>
      <c r="C126" s="19" t="str">
        <f>IF(Registrering!$D125=$B$1,Registrering!B125,"")</f>
        <v/>
      </c>
      <c r="D126" s="4" t="str">
        <f>IF(Registrering!$D125=$B$1,Registrering!C125,"")</f>
        <v/>
      </c>
      <c r="E126" s="4" t="str">
        <f>IF(Registrering!$D125=$B$1,Registrering!D125,"")</f>
        <v/>
      </c>
      <c r="F126" s="5" t="str">
        <f>IF(Registrering!$D125=$B$1,Registrering!E125,"")</f>
        <v/>
      </c>
      <c r="G126" s="5" t="str">
        <f>IF(IF(Registrering!$D125=$B$1,Registrering!F125,"")=0,"",IF(Registrering!$D125=$B$1,Registrering!F125,""))</f>
        <v/>
      </c>
      <c r="H126" s="5" t="str">
        <f>IF(Registrering!$D125=$B$1,Registrering!G125,"")</f>
        <v/>
      </c>
      <c r="I126" s="5">
        <f>IF(Registrering!$D125=$B$1,Registrering!H125,0)</f>
        <v>0</v>
      </c>
      <c r="J126" s="58" t="str">
        <f>IF(Registrering!$D125=$B$1,Registrering!I125,"")</f>
        <v/>
      </c>
      <c r="K126" s="7">
        <f t="shared" si="5"/>
        <v>0</v>
      </c>
    </row>
    <row r="127" spans="2:11" hidden="1" x14ac:dyDescent="0.25">
      <c r="B127" s="57">
        <f t="shared" si="4"/>
        <v>4</v>
      </c>
      <c r="C127" s="19" t="str">
        <f>IF(Registrering!$D126=$B$1,Registrering!B126,"")</f>
        <v/>
      </c>
      <c r="D127" s="4" t="str">
        <f>IF(Registrering!$D126=$B$1,Registrering!C126,"")</f>
        <v/>
      </c>
      <c r="E127" s="4" t="str">
        <f>IF(Registrering!$D126=$B$1,Registrering!D126,"")</f>
        <v/>
      </c>
      <c r="F127" s="5" t="str">
        <f>IF(Registrering!$D126=$B$1,Registrering!E126,"")</f>
        <v/>
      </c>
      <c r="G127" s="5" t="str">
        <f>IF(IF(Registrering!$D126=$B$1,Registrering!F126,"")=0,"",IF(Registrering!$D126=$B$1,Registrering!F126,""))</f>
        <v/>
      </c>
      <c r="H127" s="5" t="str">
        <f>IF(Registrering!$D126=$B$1,Registrering!G126,"")</f>
        <v/>
      </c>
      <c r="I127" s="5">
        <f>IF(Registrering!$D126=$B$1,Registrering!H126,0)</f>
        <v>0</v>
      </c>
      <c r="J127" s="58" t="str">
        <f>IF(Registrering!$D126=$B$1,Registrering!I126,"")</f>
        <v/>
      </c>
      <c r="K127" s="7">
        <f t="shared" si="5"/>
        <v>0</v>
      </c>
    </row>
    <row r="128" spans="2:11" hidden="1" x14ac:dyDescent="0.25">
      <c r="B128" s="57">
        <f t="shared" si="4"/>
        <v>4</v>
      </c>
      <c r="C128" s="19" t="str">
        <f>IF(Registrering!$D127=$B$1,Registrering!B127,"")</f>
        <v/>
      </c>
      <c r="D128" s="4" t="str">
        <f>IF(Registrering!$D127=$B$1,Registrering!C127,"")</f>
        <v/>
      </c>
      <c r="E128" s="4" t="str">
        <f>IF(Registrering!$D127=$B$1,Registrering!D127,"")</f>
        <v/>
      </c>
      <c r="F128" s="5" t="str">
        <f>IF(Registrering!$D127=$B$1,Registrering!E127,"")</f>
        <v/>
      </c>
      <c r="G128" s="5" t="str">
        <f>IF(IF(Registrering!$D127=$B$1,Registrering!F127,"")=0,"",IF(Registrering!$D127=$B$1,Registrering!F127,""))</f>
        <v/>
      </c>
      <c r="H128" s="5" t="str">
        <f>IF(Registrering!$D127=$B$1,Registrering!G127,"")</f>
        <v/>
      </c>
      <c r="I128" s="5">
        <f>IF(Registrering!$D127=$B$1,Registrering!H127,0)</f>
        <v>0</v>
      </c>
      <c r="J128" s="58" t="str">
        <f>IF(Registrering!$D127=$B$1,Registrering!I127,"")</f>
        <v/>
      </c>
      <c r="K128" s="7">
        <f t="shared" si="5"/>
        <v>0</v>
      </c>
    </row>
    <row r="129" spans="2:11" hidden="1" x14ac:dyDescent="0.25">
      <c r="B129" s="57">
        <f t="shared" si="4"/>
        <v>4</v>
      </c>
      <c r="C129" s="19" t="str">
        <f>IF(Registrering!$D128=$B$1,Registrering!B128,"")</f>
        <v/>
      </c>
      <c r="D129" s="4" t="str">
        <f>IF(Registrering!$D128=$B$1,Registrering!C128,"")</f>
        <v/>
      </c>
      <c r="E129" s="4" t="str">
        <f>IF(Registrering!$D128=$B$1,Registrering!D128,"")</f>
        <v/>
      </c>
      <c r="F129" s="5" t="str">
        <f>IF(Registrering!$D128=$B$1,Registrering!E128,"")</f>
        <v/>
      </c>
      <c r="G129" s="5" t="str">
        <f>IF(IF(Registrering!$D128=$B$1,Registrering!F128,"")=0,"",IF(Registrering!$D128=$B$1,Registrering!F128,""))</f>
        <v/>
      </c>
      <c r="H129" s="5" t="str">
        <f>IF(Registrering!$D128=$B$1,Registrering!G128,"")</f>
        <v/>
      </c>
      <c r="I129" s="5">
        <f>IF(Registrering!$D128=$B$1,Registrering!H128,0)</f>
        <v>0</v>
      </c>
      <c r="J129" s="58" t="str">
        <f>IF(Registrering!$D128=$B$1,Registrering!I128,"")</f>
        <v/>
      </c>
      <c r="K129" s="7">
        <f t="shared" si="5"/>
        <v>0</v>
      </c>
    </row>
    <row r="130" spans="2:11" hidden="1" x14ac:dyDescent="0.25">
      <c r="B130" s="57">
        <f t="shared" si="4"/>
        <v>4</v>
      </c>
      <c r="C130" s="19" t="str">
        <f>IF(Registrering!$D129=$B$1,Registrering!B129,"")</f>
        <v/>
      </c>
      <c r="D130" s="4" t="str">
        <f>IF(Registrering!$D129=$B$1,Registrering!C129,"")</f>
        <v/>
      </c>
      <c r="E130" s="4" t="str">
        <f>IF(Registrering!$D129=$B$1,Registrering!D129,"")</f>
        <v/>
      </c>
      <c r="F130" s="5" t="str">
        <f>IF(Registrering!$D129=$B$1,Registrering!E129,"")</f>
        <v/>
      </c>
      <c r="G130" s="5" t="str">
        <f>IF(IF(Registrering!$D129=$B$1,Registrering!F129,"")=0,"",IF(Registrering!$D129=$B$1,Registrering!F129,""))</f>
        <v/>
      </c>
      <c r="H130" s="5" t="str">
        <f>IF(Registrering!$D129=$B$1,Registrering!G129,"")</f>
        <v/>
      </c>
      <c r="I130" s="5">
        <f>IF(Registrering!$D129=$B$1,Registrering!H129,0)</f>
        <v>0</v>
      </c>
      <c r="J130" s="58" t="str">
        <f>IF(Registrering!$D129=$B$1,Registrering!I129,"")</f>
        <v/>
      </c>
      <c r="K130" s="7">
        <f t="shared" si="5"/>
        <v>0</v>
      </c>
    </row>
    <row r="131" spans="2:11" hidden="1" x14ac:dyDescent="0.25">
      <c r="B131" s="57">
        <f t="shared" si="4"/>
        <v>4</v>
      </c>
      <c r="C131" s="19" t="str">
        <f>IF(Registrering!$D130=$B$1,Registrering!B130,"")</f>
        <v/>
      </c>
      <c r="D131" s="4" t="str">
        <f>IF(Registrering!$D130=$B$1,Registrering!C130,"")</f>
        <v/>
      </c>
      <c r="E131" s="4" t="str">
        <f>IF(Registrering!$D130=$B$1,Registrering!D130,"")</f>
        <v/>
      </c>
      <c r="F131" s="5" t="str">
        <f>IF(Registrering!$D130=$B$1,Registrering!E130,"")</f>
        <v/>
      </c>
      <c r="G131" s="5" t="str">
        <f>IF(IF(Registrering!$D130=$B$1,Registrering!F130,"")=0,"",IF(Registrering!$D130=$B$1,Registrering!F130,""))</f>
        <v/>
      </c>
      <c r="H131" s="5" t="str">
        <f>IF(Registrering!$D130=$B$1,Registrering!G130,"")</f>
        <v/>
      </c>
      <c r="I131" s="5">
        <f>IF(Registrering!$D130=$B$1,Registrering!H130,0)</f>
        <v>0</v>
      </c>
      <c r="J131" s="58" t="str">
        <f>IF(Registrering!$D130=$B$1,Registrering!I130,"")</f>
        <v/>
      </c>
      <c r="K131" s="7">
        <f t="shared" si="5"/>
        <v>0</v>
      </c>
    </row>
    <row r="132" spans="2:11" hidden="1" x14ac:dyDescent="0.25">
      <c r="B132" s="57">
        <f t="shared" si="4"/>
        <v>4</v>
      </c>
      <c r="C132" s="19" t="str">
        <f>IF(Registrering!$D131=$B$1,Registrering!B131,"")</f>
        <v/>
      </c>
      <c r="D132" s="4" t="str">
        <f>IF(Registrering!$D131=$B$1,Registrering!C131,"")</f>
        <v/>
      </c>
      <c r="E132" s="4" t="str">
        <f>IF(Registrering!$D131=$B$1,Registrering!D131,"")</f>
        <v/>
      </c>
      <c r="F132" s="5" t="str">
        <f>IF(Registrering!$D131=$B$1,Registrering!E131,"")</f>
        <v/>
      </c>
      <c r="G132" s="5" t="str">
        <f>IF(IF(Registrering!$D131=$B$1,Registrering!F131,"")=0,"",IF(Registrering!$D131=$B$1,Registrering!F131,""))</f>
        <v/>
      </c>
      <c r="H132" s="5" t="str">
        <f>IF(Registrering!$D131=$B$1,Registrering!G131,"")</f>
        <v/>
      </c>
      <c r="I132" s="5">
        <f>IF(Registrering!$D131=$B$1,Registrering!H131,0)</f>
        <v>0</v>
      </c>
      <c r="J132" s="58" t="str">
        <f>IF(Registrering!$D131=$B$1,Registrering!I131,"")</f>
        <v/>
      </c>
      <c r="K132" s="7">
        <f t="shared" si="5"/>
        <v>0</v>
      </c>
    </row>
    <row r="133" spans="2:11" hidden="1" x14ac:dyDescent="0.25">
      <c r="B133" s="57">
        <f t="shared" si="4"/>
        <v>4</v>
      </c>
      <c r="C133" s="19" t="str">
        <f>IF(Registrering!$D132=$B$1,Registrering!B132,"")</f>
        <v/>
      </c>
      <c r="D133" s="4" t="str">
        <f>IF(Registrering!$D132=$B$1,Registrering!C132,"")</f>
        <v/>
      </c>
      <c r="E133" s="4" t="str">
        <f>IF(Registrering!$D132=$B$1,Registrering!D132,"")</f>
        <v/>
      </c>
      <c r="F133" s="5" t="str">
        <f>IF(Registrering!$D132=$B$1,Registrering!E132,"")</f>
        <v/>
      </c>
      <c r="G133" s="5" t="str">
        <f>IF(IF(Registrering!$D132=$B$1,Registrering!F132,"")=0,"",IF(Registrering!$D132=$B$1,Registrering!F132,""))</f>
        <v/>
      </c>
      <c r="H133" s="5" t="str">
        <f>IF(Registrering!$D132=$B$1,Registrering!G132,"")</f>
        <v/>
      </c>
      <c r="I133" s="5">
        <f>IF(Registrering!$D132=$B$1,Registrering!H132,0)</f>
        <v>0</v>
      </c>
      <c r="J133" s="58" t="str">
        <f>IF(Registrering!$D132=$B$1,Registrering!I132,"")</f>
        <v/>
      </c>
      <c r="K133" s="7">
        <f t="shared" si="5"/>
        <v>0</v>
      </c>
    </row>
    <row r="134" spans="2:11" hidden="1" x14ac:dyDescent="0.25">
      <c r="B134" s="57">
        <f t="shared" ref="B134" si="6">IF(ISNUMBER(C134),B133+1,B133)</f>
        <v>4</v>
      </c>
      <c r="C134" s="19" t="str">
        <f>IF(Registrering!$D133=$B$1,Registrering!B133,"")</f>
        <v/>
      </c>
      <c r="D134" s="4" t="str">
        <f>IF(Registrering!$D133=$B$1,Registrering!C133,"")</f>
        <v/>
      </c>
      <c r="E134" s="4" t="str">
        <f>IF(Registrering!$D133=$B$1,Registrering!D133,"")</f>
        <v/>
      </c>
      <c r="F134" s="5" t="str">
        <f>IF(Registrering!$D133=$B$1,Registrering!E133,"")</f>
        <v/>
      </c>
      <c r="G134" s="5" t="str">
        <f>IF(IF(Registrering!$D133=$B$1,Registrering!F133,"")=0,"",IF(Registrering!$D133=$B$1,Registrering!F133,""))</f>
        <v/>
      </c>
      <c r="H134" s="5" t="str">
        <f>IF(Registrering!$D133=$B$1,Registrering!G133,"")</f>
        <v/>
      </c>
      <c r="I134" s="5">
        <f>IF(Registrering!$D133=$B$1,Registrering!H133,0)</f>
        <v>0</v>
      </c>
      <c r="J134" s="58" t="str">
        <f>IF(Registrering!$D133=$B$1,Registrering!I133,"")</f>
        <v/>
      </c>
      <c r="K134" s="7">
        <f t="shared" si="5"/>
        <v>0</v>
      </c>
    </row>
  </sheetData>
  <sheetProtection formatCells="0" formatColumns="0" formatRows="0" insertColumns="0" insertRows="0" insertHyperlinks="0" sort="0" autoFilter="0" pivotTables="0"/>
  <autoFilter ref="B3:K134">
    <filterColumn colId="4">
      <customFilters>
        <customFilter operator="notEqual" val=" "/>
      </customFilters>
    </filterColumn>
    <sortState ref="B31:K56">
      <sortCondition descending="1" ref="I3:I13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Resultatliste</vt:lpstr>
      <vt:lpstr>Registrering</vt:lpstr>
      <vt:lpstr>Barn (tom 8.klasse)</vt:lpstr>
      <vt:lpstr>Dame</vt:lpstr>
      <vt:lpstr>Herre</vt:lpstr>
      <vt:lpstr>Familie</vt:lpstr>
      <vt:lpstr>Båt 1 person</vt:lpstr>
      <vt:lpstr>Båt Familie</vt:lpstr>
      <vt:lpstr>Flugestong</vt:lpstr>
      <vt:lpstr>'Barn (tom 8.klasse)'!Betingelser</vt:lpstr>
      <vt:lpstr>'Barn (tom 8.klasse)'!Utvalg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Sogndal.pst mobil pc</cp:lastModifiedBy>
  <cp:lastPrinted>2014-08-26T23:12:21Z</cp:lastPrinted>
  <dcterms:created xsi:type="dcterms:W3CDTF">2014-08-26T19:34:38Z</dcterms:created>
  <dcterms:modified xsi:type="dcterms:W3CDTF">2014-09-28T15:11:06Z</dcterms:modified>
</cp:coreProperties>
</file>